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gelweill/Documents/bootcamp/Hiyakawa-Inventory/"/>
    </mc:Choice>
  </mc:AlternateContent>
  <xr:revisionPtr revIDLastSave="0" documentId="13_ncr:1_{14880629-2160-F845-A57C-DB5A136B37B4}" xr6:coauthVersionLast="47" xr6:coauthVersionMax="47" xr10:uidLastSave="{00000000-0000-0000-0000-000000000000}"/>
  <bookViews>
    <workbookView xWindow="720" yWindow="500" windowWidth="28020" windowHeight="16340" firstSheet="5" activeTab="19" xr2:uid="{A44D3CB9-FAB2-2443-9045-AE3C9D7F9C21}"/>
  </bookViews>
  <sheets>
    <sheet name="Jan24" sheetId="1" r:id="rId1"/>
    <sheet name="Feb24" sheetId="2" r:id="rId2"/>
    <sheet name="Mar24" sheetId="3" r:id="rId3"/>
    <sheet name="April24" sheetId="5" r:id="rId4"/>
    <sheet name="May24" sheetId="6" r:id="rId5"/>
    <sheet name="June24" sheetId="7" r:id="rId6"/>
    <sheet name="July24" sheetId="8" r:id="rId7"/>
    <sheet name="August24" sheetId="9" r:id="rId8"/>
    <sheet name="September24" sheetId="10" r:id="rId9"/>
    <sheet name="October24" sheetId="11" r:id="rId10"/>
    <sheet name="Nov24" sheetId="12" r:id="rId11"/>
    <sheet name="Dec24" sheetId="13" r:id="rId12"/>
    <sheet name="Jan25" sheetId="14" r:id="rId13"/>
    <sheet name="Feb25" sheetId="15" r:id="rId14"/>
    <sheet name="Mar25" sheetId="16" r:id="rId15"/>
    <sheet name="Apr25" sheetId="17" r:id="rId16"/>
    <sheet name="May25" sheetId="18" r:id="rId17"/>
    <sheet name="June25" sheetId="19" r:id="rId18"/>
    <sheet name="July25" sheetId="20" r:id="rId19"/>
    <sheet name="August25" sheetId="21" r:id="rId20"/>
  </sheets>
  <definedNames>
    <definedName name="_xlnm.Print_Area" localSheetId="15">'Apr25'!$A$1:$L$313</definedName>
    <definedName name="_xlnm.Print_Area" localSheetId="18">July25!$A$1:$L$323</definedName>
    <definedName name="_xlnm.Print_Area" localSheetId="17">June25!$A$1:$L$313</definedName>
    <definedName name="_xlnm.Print_Area" localSheetId="16">'May25'!$A$1:$L$312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2" i="21" l="1"/>
  <c r="H321" i="21"/>
  <c r="I321" i="21" s="1"/>
  <c r="I320" i="21"/>
  <c r="I319" i="21"/>
  <c r="K318" i="21"/>
  <c r="I318" i="21"/>
  <c r="K317" i="21"/>
  <c r="I317" i="21"/>
  <c r="K316" i="21"/>
  <c r="I316" i="21"/>
  <c r="K315" i="21"/>
  <c r="I315" i="21"/>
  <c r="K314" i="21"/>
  <c r="I314" i="21"/>
  <c r="K313" i="21"/>
  <c r="I313" i="21"/>
  <c r="K312" i="21"/>
  <c r="I312" i="21"/>
  <c r="K311" i="21"/>
  <c r="I311" i="21"/>
  <c r="K310" i="21"/>
  <c r="I310" i="21"/>
  <c r="K309" i="21"/>
  <c r="I309" i="21"/>
  <c r="K308" i="21"/>
  <c r="I308" i="21"/>
  <c r="K307" i="21"/>
  <c r="I307" i="21"/>
  <c r="K306" i="21"/>
  <c r="I306" i="21"/>
  <c r="K305" i="21"/>
  <c r="I305" i="21"/>
  <c r="K304" i="21"/>
  <c r="I304" i="21"/>
  <c r="K303" i="21"/>
  <c r="I303" i="21"/>
  <c r="K302" i="21"/>
  <c r="I302" i="21"/>
  <c r="K301" i="21"/>
  <c r="I301" i="21"/>
  <c r="K300" i="21"/>
  <c r="I300" i="21"/>
  <c r="K299" i="21"/>
  <c r="I299" i="21"/>
  <c r="K298" i="21"/>
  <c r="I298" i="21"/>
  <c r="K297" i="21"/>
  <c r="I297" i="21"/>
  <c r="K296" i="21"/>
  <c r="I296" i="21"/>
  <c r="K295" i="21"/>
  <c r="I295" i="21"/>
  <c r="K294" i="21"/>
  <c r="I294" i="21"/>
  <c r="K293" i="21"/>
  <c r="I293" i="21"/>
  <c r="K292" i="21"/>
  <c r="I292" i="21"/>
  <c r="K291" i="21"/>
  <c r="I291" i="21"/>
  <c r="K290" i="21"/>
  <c r="I290" i="21"/>
  <c r="K289" i="21"/>
  <c r="I289" i="21"/>
  <c r="K288" i="21"/>
  <c r="I288" i="21"/>
  <c r="K287" i="21"/>
  <c r="I287" i="21"/>
  <c r="K286" i="21"/>
  <c r="I286" i="21"/>
  <c r="K285" i="21"/>
  <c r="I285" i="21"/>
  <c r="K284" i="21"/>
  <c r="I284" i="21"/>
  <c r="K283" i="21"/>
  <c r="I283" i="21"/>
  <c r="K282" i="21"/>
  <c r="I282" i="21"/>
  <c r="K281" i="21"/>
  <c r="I281" i="21"/>
  <c r="K280" i="21"/>
  <c r="I280" i="21"/>
  <c r="K279" i="21"/>
  <c r="I279" i="21"/>
  <c r="K278" i="21"/>
  <c r="I278" i="21"/>
  <c r="K277" i="21"/>
  <c r="I277" i="21"/>
  <c r="K276" i="21"/>
  <c r="I276" i="21"/>
  <c r="K275" i="21"/>
  <c r="I275" i="21"/>
  <c r="K274" i="21"/>
  <c r="I274" i="21"/>
  <c r="K273" i="21"/>
  <c r="I273" i="21"/>
  <c r="K272" i="21"/>
  <c r="I272" i="21"/>
  <c r="K271" i="21"/>
  <c r="I271" i="21"/>
  <c r="K270" i="21"/>
  <c r="I270" i="21"/>
  <c r="K269" i="21"/>
  <c r="I269" i="21"/>
  <c r="K268" i="21"/>
  <c r="I268" i="21"/>
  <c r="I267" i="21"/>
  <c r="K266" i="21"/>
  <c r="I266" i="21"/>
  <c r="K265" i="21"/>
  <c r="I265" i="21"/>
  <c r="K264" i="21"/>
  <c r="I264" i="21"/>
  <c r="K263" i="21"/>
  <c r="I263" i="21"/>
  <c r="K262" i="21"/>
  <c r="I262" i="21"/>
  <c r="K261" i="21"/>
  <c r="I261" i="21"/>
  <c r="K260" i="21"/>
  <c r="I260" i="21"/>
  <c r="K259" i="21"/>
  <c r="I259" i="21"/>
  <c r="K258" i="21"/>
  <c r="I258" i="21"/>
  <c r="K257" i="21"/>
  <c r="I257" i="21"/>
  <c r="K256" i="21"/>
  <c r="I256" i="21"/>
  <c r="K255" i="21"/>
  <c r="I255" i="21"/>
  <c r="K254" i="21"/>
  <c r="I254" i="21"/>
  <c r="K253" i="21"/>
  <c r="I253" i="21"/>
  <c r="K252" i="21"/>
  <c r="I252" i="21"/>
  <c r="K251" i="21"/>
  <c r="I251" i="21"/>
  <c r="K250" i="21"/>
  <c r="I250" i="21"/>
  <c r="K249" i="21"/>
  <c r="I249" i="21"/>
  <c r="K248" i="21"/>
  <c r="I248" i="21"/>
  <c r="K247" i="21"/>
  <c r="I247" i="21"/>
  <c r="K246" i="21"/>
  <c r="I246" i="21"/>
  <c r="K245" i="21"/>
  <c r="I245" i="21"/>
  <c r="K244" i="21"/>
  <c r="I244" i="21"/>
  <c r="K243" i="21"/>
  <c r="I243" i="21"/>
  <c r="K242" i="21"/>
  <c r="I242" i="21"/>
  <c r="K241" i="21"/>
  <c r="I241" i="21"/>
  <c r="K240" i="21"/>
  <c r="I240" i="21"/>
  <c r="K239" i="21"/>
  <c r="I239" i="21"/>
  <c r="K238" i="21"/>
  <c r="I238" i="21"/>
  <c r="K237" i="21"/>
  <c r="I237" i="21"/>
  <c r="K236" i="21"/>
  <c r="I236" i="21"/>
  <c r="K235" i="21"/>
  <c r="I235" i="21"/>
  <c r="K234" i="21"/>
  <c r="I234" i="21"/>
  <c r="K233" i="21"/>
  <c r="I233" i="21"/>
  <c r="K232" i="21"/>
  <c r="I232" i="21"/>
  <c r="K231" i="21"/>
  <c r="I231" i="21"/>
  <c r="K230" i="21"/>
  <c r="I230" i="21"/>
  <c r="K229" i="21"/>
  <c r="I229" i="21"/>
  <c r="K228" i="21"/>
  <c r="I228" i="21"/>
  <c r="K227" i="21"/>
  <c r="I227" i="21"/>
  <c r="K226" i="21"/>
  <c r="I226" i="21"/>
  <c r="K225" i="21"/>
  <c r="I225" i="21"/>
  <c r="K224" i="21"/>
  <c r="I224" i="21"/>
  <c r="K223" i="21"/>
  <c r="I223" i="21"/>
  <c r="K222" i="21"/>
  <c r="I222" i="21"/>
  <c r="K221" i="21"/>
  <c r="I221" i="21"/>
  <c r="K220" i="21"/>
  <c r="I220" i="21"/>
  <c r="K219" i="21"/>
  <c r="I219" i="21"/>
  <c r="K218" i="21"/>
  <c r="I218" i="21"/>
  <c r="K217" i="21"/>
  <c r="I217" i="21"/>
  <c r="K216" i="21"/>
  <c r="I216" i="21"/>
  <c r="K215" i="21"/>
  <c r="I215" i="21"/>
  <c r="K214" i="21"/>
  <c r="I214" i="21"/>
  <c r="K213" i="21"/>
  <c r="I213" i="21"/>
  <c r="K212" i="21"/>
  <c r="I212" i="21"/>
  <c r="K211" i="21"/>
  <c r="I211" i="21"/>
  <c r="K210" i="21"/>
  <c r="I210" i="21"/>
  <c r="K209" i="21"/>
  <c r="I209" i="21"/>
  <c r="K208" i="21"/>
  <c r="I208" i="21"/>
  <c r="K207" i="21"/>
  <c r="I207" i="21"/>
  <c r="K206" i="21"/>
  <c r="I206" i="21"/>
  <c r="K205" i="21"/>
  <c r="I205" i="21"/>
  <c r="K204" i="21"/>
  <c r="I204" i="21"/>
  <c r="K203" i="21"/>
  <c r="I203" i="21"/>
  <c r="K202" i="21"/>
  <c r="I202" i="21"/>
  <c r="K201" i="21"/>
  <c r="I201" i="21"/>
  <c r="K200" i="21"/>
  <c r="I200" i="21"/>
  <c r="K199" i="21"/>
  <c r="I199" i="21"/>
  <c r="K198" i="21"/>
  <c r="I198" i="21"/>
  <c r="K197" i="21"/>
  <c r="I197" i="21"/>
  <c r="K196" i="21"/>
  <c r="I196" i="21"/>
  <c r="I195" i="21"/>
  <c r="K194" i="21"/>
  <c r="I194" i="21"/>
  <c r="K193" i="21"/>
  <c r="I193" i="21"/>
  <c r="K192" i="21"/>
  <c r="I192" i="21"/>
  <c r="K191" i="21"/>
  <c r="I191" i="21"/>
  <c r="K190" i="21"/>
  <c r="I190" i="21"/>
  <c r="K189" i="21"/>
  <c r="I189" i="21"/>
  <c r="K188" i="21"/>
  <c r="I188" i="21"/>
  <c r="K187" i="21"/>
  <c r="I187" i="21"/>
  <c r="K186" i="21"/>
  <c r="I186" i="21"/>
  <c r="K185" i="21"/>
  <c r="I185" i="21"/>
  <c r="K184" i="21"/>
  <c r="I184" i="21"/>
  <c r="K183" i="21"/>
  <c r="I183" i="21"/>
  <c r="K182" i="21"/>
  <c r="I182" i="21"/>
  <c r="K181" i="21"/>
  <c r="I181" i="21"/>
  <c r="K180" i="21"/>
  <c r="I180" i="21"/>
  <c r="K179" i="21"/>
  <c r="I179" i="21"/>
  <c r="K178" i="21"/>
  <c r="I178" i="21"/>
  <c r="K177" i="21"/>
  <c r="I177" i="21"/>
  <c r="K176" i="21"/>
  <c r="I176" i="21"/>
  <c r="K175" i="21"/>
  <c r="I175" i="21"/>
  <c r="K174" i="21"/>
  <c r="I174" i="21"/>
  <c r="K173" i="21"/>
  <c r="I173" i="21"/>
  <c r="K172" i="21"/>
  <c r="I172" i="21"/>
  <c r="K171" i="21"/>
  <c r="I171" i="21"/>
  <c r="K170" i="21"/>
  <c r="I170" i="21"/>
  <c r="K169" i="21"/>
  <c r="I169" i="21"/>
  <c r="K168" i="21"/>
  <c r="I168" i="21"/>
  <c r="K167" i="21"/>
  <c r="I167" i="21"/>
  <c r="K166" i="21"/>
  <c r="I166" i="21"/>
  <c r="K165" i="21"/>
  <c r="I165" i="21"/>
  <c r="K164" i="21"/>
  <c r="I164" i="21"/>
  <c r="K163" i="21"/>
  <c r="I163" i="21"/>
  <c r="K162" i="21"/>
  <c r="I162" i="21"/>
  <c r="K161" i="21"/>
  <c r="I161" i="21"/>
  <c r="K160" i="21"/>
  <c r="I160" i="21"/>
  <c r="K159" i="21"/>
  <c r="I159" i="21"/>
  <c r="K158" i="21"/>
  <c r="I158" i="21"/>
  <c r="K157" i="21"/>
  <c r="I157" i="21"/>
  <c r="K156" i="21"/>
  <c r="I156" i="21"/>
  <c r="K155" i="21"/>
  <c r="I155" i="21"/>
  <c r="K154" i="21"/>
  <c r="I154" i="21"/>
  <c r="K153" i="21"/>
  <c r="I153" i="21"/>
  <c r="K152" i="21"/>
  <c r="I152" i="21"/>
  <c r="K151" i="21"/>
  <c r="I151" i="21"/>
  <c r="K150" i="21"/>
  <c r="I150" i="21"/>
  <c r="K149" i="21"/>
  <c r="I149" i="21"/>
  <c r="K148" i="21"/>
  <c r="I148" i="21"/>
  <c r="K147" i="21"/>
  <c r="I147" i="21"/>
  <c r="K146" i="21"/>
  <c r="I146" i="21"/>
  <c r="K145" i="21"/>
  <c r="I145" i="21"/>
  <c r="K144" i="21"/>
  <c r="I144" i="21"/>
  <c r="K143" i="21"/>
  <c r="I143" i="21"/>
  <c r="K142" i="21"/>
  <c r="I142" i="21"/>
  <c r="K141" i="21"/>
  <c r="I141" i="21"/>
  <c r="K140" i="21"/>
  <c r="I140" i="21"/>
  <c r="K139" i="21"/>
  <c r="I139" i="21"/>
  <c r="K138" i="21"/>
  <c r="I138" i="21"/>
  <c r="K137" i="21"/>
  <c r="I137" i="21"/>
  <c r="K136" i="21"/>
  <c r="I136" i="21"/>
  <c r="K135" i="21"/>
  <c r="I135" i="21"/>
  <c r="K134" i="21"/>
  <c r="I134" i="21"/>
  <c r="K133" i="21"/>
  <c r="I133" i="21"/>
  <c r="K132" i="21"/>
  <c r="I132" i="21"/>
  <c r="K131" i="21"/>
  <c r="I131" i="21"/>
  <c r="K130" i="21"/>
  <c r="I130" i="21"/>
  <c r="K129" i="21"/>
  <c r="I129" i="21"/>
  <c r="K128" i="21"/>
  <c r="I128" i="21"/>
  <c r="K127" i="21"/>
  <c r="I127" i="21"/>
  <c r="K126" i="21"/>
  <c r="I126" i="21"/>
  <c r="K125" i="21"/>
  <c r="I125" i="21"/>
  <c r="K124" i="21"/>
  <c r="I124" i="21"/>
  <c r="K123" i="21"/>
  <c r="I123" i="21"/>
  <c r="K122" i="21"/>
  <c r="I122" i="21"/>
  <c r="K121" i="21"/>
  <c r="I121" i="21"/>
  <c r="K120" i="21"/>
  <c r="I120" i="21"/>
  <c r="K119" i="21"/>
  <c r="I119" i="21"/>
  <c r="K118" i="21"/>
  <c r="I118" i="21"/>
  <c r="K117" i="21"/>
  <c r="I117" i="21"/>
  <c r="K116" i="21"/>
  <c r="I116" i="21"/>
  <c r="K115" i="21"/>
  <c r="I115" i="21"/>
  <c r="K114" i="21"/>
  <c r="I114" i="21"/>
  <c r="K113" i="21"/>
  <c r="I113" i="21"/>
  <c r="K112" i="21"/>
  <c r="I112" i="21"/>
  <c r="K111" i="21"/>
  <c r="I111" i="21"/>
  <c r="K110" i="21"/>
  <c r="I110" i="21"/>
  <c r="K109" i="21"/>
  <c r="I109" i="21"/>
  <c r="K108" i="21"/>
  <c r="I108" i="21"/>
  <c r="K107" i="21"/>
  <c r="I107" i="21"/>
  <c r="K106" i="21"/>
  <c r="I106" i="21"/>
  <c r="K105" i="21"/>
  <c r="I105" i="21"/>
  <c r="K104" i="21"/>
  <c r="I104" i="21"/>
  <c r="K103" i="21"/>
  <c r="I103" i="21"/>
  <c r="K102" i="21"/>
  <c r="I102" i="21"/>
  <c r="K101" i="21"/>
  <c r="I101" i="21"/>
  <c r="K100" i="21"/>
  <c r="I100" i="21"/>
  <c r="K99" i="21"/>
  <c r="I99" i="21"/>
  <c r="H98" i="21"/>
  <c r="K98" i="21" s="1"/>
  <c r="K97" i="21"/>
  <c r="I97" i="21"/>
  <c r="K96" i="21"/>
  <c r="I96" i="21"/>
  <c r="K95" i="21"/>
  <c r="I95" i="21"/>
  <c r="K94" i="21"/>
  <c r="I94" i="21"/>
  <c r="K93" i="21"/>
  <c r="I93" i="21"/>
  <c r="K92" i="21"/>
  <c r="I92" i="21"/>
  <c r="K91" i="21"/>
  <c r="I91" i="21"/>
  <c r="K90" i="21"/>
  <c r="I90" i="21"/>
  <c r="K89" i="21"/>
  <c r="I89" i="21"/>
  <c r="K88" i="21"/>
  <c r="I88" i="21"/>
  <c r="K87" i="21"/>
  <c r="I87" i="21"/>
  <c r="K86" i="21"/>
  <c r="I86" i="21"/>
  <c r="K85" i="21"/>
  <c r="I85" i="21"/>
  <c r="K84" i="21"/>
  <c r="I84" i="21"/>
  <c r="K83" i="21"/>
  <c r="I83" i="21"/>
  <c r="K82" i="21"/>
  <c r="I82" i="21"/>
  <c r="K81" i="21"/>
  <c r="I81" i="21"/>
  <c r="K80" i="21"/>
  <c r="I80" i="21"/>
  <c r="K79" i="21"/>
  <c r="I79" i="21"/>
  <c r="K78" i="21"/>
  <c r="I78" i="21"/>
  <c r="I77" i="21"/>
  <c r="K76" i="21"/>
  <c r="I76" i="21"/>
  <c r="K75" i="21"/>
  <c r="I75" i="21"/>
  <c r="K74" i="21"/>
  <c r="I74" i="21"/>
  <c r="K73" i="21"/>
  <c r="I73" i="21"/>
  <c r="K72" i="21"/>
  <c r="I72" i="21"/>
  <c r="K71" i="21"/>
  <c r="I71" i="21"/>
  <c r="K70" i="21"/>
  <c r="I70" i="21"/>
  <c r="K69" i="21"/>
  <c r="I69" i="21"/>
  <c r="K68" i="21"/>
  <c r="I68" i="21"/>
  <c r="K67" i="21"/>
  <c r="I67" i="21"/>
  <c r="K66" i="21"/>
  <c r="I66" i="21"/>
  <c r="K65" i="21"/>
  <c r="I65" i="21"/>
  <c r="K64" i="21"/>
  <c r="I64" i="21"/>
  <c r="K63" i="21"/>
  <c r="I63" i="21"/>
  <c r="K62" i="21"/>
  <c r="I62" i="21"/>
  <c r="K61" i="21"/>
  <c r="I61" i="21"/>
  <c r="K60" i="21"/>
  <c r="I60" i="21"/>
  <c r="K59" i="21"/>
  <c r="I59" i="21"/>
  <c r="K58" i="21"/>
  <c r="I58" i="21"/>
  <c r="K57" i="21"/>
  <c r="I57" i="21"/>
  <c r="K56" i="21"/>
  <c r="I56" i="21"/>
  <c r="K55" i="21"/>
  <c r="I55" i="21"/>
  <c r="K54" i="21"/>
  <c r="I54" i="21"/>
  <c r="K53" i="21"/>
  <c r="I53" i="21"/>
  <c r="K52" i="21"/>
  <c r="I52" i="21"/>
  <c r="K51" i="21"/>
  <c r="I51" i="21"/>
  <c r="K50" i="21"/>
  <c r="I50" i="21"/>
  <c r="K49" i="21"/>
  <c r="I49" i="21"/>
  <c r="K48" i="21"/>
  <c r="I48" i="21"/>
  <c r="K47" i="21"/>
  <c r="I47" i="21"/>
  <c r="K46" i="21"/>
  <c r="I46" i="21"/>
  <c r="K45" i="21"/>
  <c r="I45" i="21"/>
  <c r="K44" i="21"/>
  <c r="I44" i="21"/>
  <c r="K43" i="21"/>
  <c r="I43" i="21"/>
  <c r="K42" i="21"/>
  <c r="I42" i="21"/>
  <c r="K41" i="21"/>
  <c r="I41" i="21"/>
  <c r="K40" i="21"/>
  <c r="I40" i="21"/>
  <c r="K39" i="21"/>
  <c r="I39" i="21"/>
  <c r="K38" i="21"/>
  <c r="I38" i="21"/>
  <c r="K37" i="21"/>
  <c r="I37" i="21"/>
  <c r="K36" i="21"/>
  <c r="I36" i="21"/>
  <c r="K35" i="21"/>
  <c r="I35" i="21"/>
  <c r="K34" i="21"/>
  <c r="I34" i="21"/>
  <c r="K33" i="21"/>
  <c r="I33" i="21"/>
  <c r="K32" i="21"/>
  <c r="I32" i="21"/>
  <c r="K31" i="21"/>
  <c r="I31" i="21"/>
  <c r="K30" i="21"/>
  <c r="I30" i="21"/>
  <c r="K29" i="21"/>
  <c r="I29" i="21"/>
  <c r="K28" i="21"/>
  <c r="I28" i="21"/>
  <c r="K27" i="21"/>
  <c r="I27" i="21"/>
  <c r="K26" i="21"/>
  <c r="I26" i="21"/>
  <c r="K25" i="21"/>
  <c r="I25" i="21"/>
  <c r="K24" i="21"/>
  <c r="I24" i="21"/>
  <c r="K23" i="21"/>
  <c r="I23" i="21"/>
  <c r="K22" i="21"/>
  <c r="I22" i="21"/>
  <c r="K21" i="21"/>
  <c r="I21" i="21"/>
  <c r="K20" i="21"/>
  <c r="I20" i="21"/>
  <c r="K19" i="21"/>
  <c r="I19" i="21"/>
  <c r="K18" i="21"/>
  <c r="I18" i="21"/>
  <c r="I17" i="21"/>
  <c r="K16" i="21"/>
  <c r="I16" i="21"/>
  <c r="K15" i="21"/>
  <c r="I15" i="21"/>
  <c r="K14" i="21"/>
  <c r="I14" i="21"/>
  <c r="K13" i="21"/>
  <c r="I13" i="21"/>
  <c r="K12" i="21"/>
  <c r="I12" i="21"/>
  <c r="K11" i="21"/>
  <c r="I11" i="21"/>
  <c r="K10" i="21"/>
  <c r="I10" i="21"/>
  <c r="K9" i="21"/>
  <c r="I9" i="21"/>
  <c r="K8" i="21"/>
  <c r="I8" i="21"/>
  <c r="K7" i="21"/>
  <c r="I7" i="21"/>
  <c r="K6" i="21"/>
  <c r="I6" i="21"/>
  <c r="K5" i="21"/>
  <c r="I5" i="21"/>
  <c r="K4" i="21"/>
  <c r="I4" i="21"/>
  <c r="K3" i="21"/>
  <c r="I3" i="21"/>
  <c r="K2" i="21"/>
  <c r="I2" i="21"/>
  <c r="K25" i="20"/>
  <c r="I25" i="20"/>
  <c r="K14" i="20"/>
  <c r="I14" i="20"/>
  <c r="K191" i="20"/>
  <c r="I191" i="20"/>
  <c r="K50" i="20"/>
  <c r="I50" i="20"/>
  <c r="K49" i="20"/>
  <c r="I49" i="20"/>
  <c r="I98" i="21" l="1"/>
  <c r="I323" i="21" s="1"/>
  <c r="K63" i="20"/>
  <c r="K62" i="20"/>
  <c r="K61" i="20"/>
  <c r="I62" i="20"/>
  <c r="I63" i="20"/>
  <c r="I61" i="20"/>
  <c r="K89" i="20"/>
  <c r="I89" i="20"/>
  <c r="K251" i="20"/>
  <c r="I251" i="20"/>
  <c r="I322" i="20"/>
  <c r="H321" i="20"/>
  <c r="I321" i="20" s="1"/>
  <c r="I320" i="20"/>
  <c r="I319" i="20"/>
  <c r="K318" i="20"/>
  <c r="I318" i="20"/>
  <c r="K317" i="20"/>
  <c r="I317" i="20"/>
  <c r="K316" i="20"/>
  <c r="I316" i="20"/>
  <c r="K315" i="20"/>
  <c r="I315" i="20"/>
  <c r="K314" i="20"/>
  <c r="I314" i="20"/>
  <c r="K313" i="20"/>
  <c r="I313" i="20"/>
  <c r="K312" i="20"/>
  <c r="I312" i="20"/>
  <c r="K311" i="20"/>
  <c r="I311" i="20"/>
  <c r="K310" i="20"/>
  <c r="I310" i="20"/>
  <c r="K309" i="20"/>
  <c r="I309" i="20"/>
  <c r="K308" i="20"/>
  <c r="I308" i="20"/>
  <c r="K307" i="20"/>
  <c r="I307" i="20"/>
  <c r="K306" i="20"/>
  <c r="I306" i="20"/>
  <c r="K305" i="20"/>
  <c r="I305" i="20"/>
  <c r="K304" i="20"/>
  <c r="I304" i="20"/>
  <c r="K303" i="20"/>
  <c r="I303" i="20"/>
  <c r="K302" i="20"/>
  <c r="I302" i="20"/>
  <c r="K301" i="20"/>
  <c r="I301" i="20"/>
  <c r="K300" i="20"/>
  <c r="I300" i="20"/>
  <c r="K299" i="20"/>
  <c r="I299" i="20"/>
  <c r="K298" i="20"/>
  <c r="I298" i="20"/>
  <c r="K297" i="20"/>
  <c r="I297" i="20"/>
  <c r="K296" i="20"/>
  <c r="I296" i="20"/>
  <c r="K295" i="20"/>
  <c r="I295" i="20"/>
  <c r="K294" i="20"/>
  <c r="I294" i="20"/>
  <c r="K293" i="20"/>
  <c r="I293" i="20"/>
  <c r="K292" i="20"/>
  <c r="I292" i="20"/>
  <c r="K291" i="20"/>
  <c r="I291" i="20"/>
  <c r="K290" i="20"/>
  <c r="I290" i="20"/>
  <c r="K289" i="20"/>
  <c r="I289" i="20"/>
  <c r="K288" i="20"/>
  <c r="I288" i="20"/>
  <c r="K287" i="20"/>
  <c r="I287" i="20"/>
  <c r="K286" i="20"/>
  <c r="I286" i="20"/>
  <c r="K285" i="20"/>
  <c r="I285" i="20"/>
  <c r="K284" i="20"/>
  <c r="I284" i="20"/>
  <c r="K283" i="20"/>
  <c r="I283" i="20"/>
  <c r="K282" i="20"/>
  <c r="I282" i="20"/>
  <c r="K281" i="20"/>
  <c r="I281" i="20"/>
  <c r="K280" i="20"/>
  <c r="I280" i="20"/>
  <c r="K279" i="20"/>
  <c r="I279" i="20"/>
  <c r="K278" i="20"/>
  <c r="I278" i="20"/>
  <c r="K277" i="20"/>
  <c r="I277" i="20"/>
  <c r="K276" i="20"/>
  <c r="I276" i="20"/>
  <c r="K275" i="20"/>
  <c r="I275" i="20"/>
  <c r="K274" i="20"/>
  <c r="I274" i="20"/>
  <c r="K273" i="20"/>
  <c r="I273" i="20"/>
  <c r="K272" i="20"/>
  <c r="I272" i="20"/>
  <c r="K271" i="20"/>
  <c r="I271" i="20"/>
  <c r="K270" i="20"/>
  <c r="I270" i="20"/>
  <c r="K269" i="20"/>
  <c r="I269" i="20"/>
  <c r="K268" i="20"/>
  <c r="I268" i="20"/>
  <c r="I267" i="20"/>
  <c r="K266" i="20"/>
  <c r="I266" i="20"/>
  <c r="K265" i="20"/>
  <c r="I265" i="20"/>
  <c r="K264" i="20"/>
  <c r="I264" i="20"/>
  <c r="K263" i="20"/>
  <c r="I263" i="20"/>
  <c r="K262" i="20"/>
  <c r="I262" i="20"/>
  <c r="K261" i="20"/>
  <c r="I261" i="20"/>
  <c r="K260" i="20"/>
  <c r="I260" i="20"/>
  <c r="K259" i="20"/>
  <c r="I259" i="20"/>
  <c r="K258" i="20"/>
  <c r="I258" i="20"/>
  <c r="K257" i="20"/>
  <c r="I257" i="20"/>
  <c r="K256" i="20"/>
  <c r="I256" i="20"/>
  <c r="K255" i="20"/>
  <c r="I255" i="20"/>
  <c r="K254" i="20"/>
  <c r="I254" i="20"/>
  <c r="K253" i="20"/>
  <c r="I253" i="20"/>
  <c r="K252" i="20"/>
  <c r="I252" i="20"/>
  <c r="K250" i="20"/>
  <c r="I250" i="20"/>
  <c r="K249" i="20"/>
  <c r="I249" i="20"/>
  <c r="K248" i="20"/>
  <c r="I248" i="20"/>
  <c r="K247" i="20"/>
  <c r="I247" i="20"/>
  <c r="K246" i="20"/>
  <c r="I246" i="20"/>
  <c r="K245" i="20"/>
  <c r="I245" i="20"/>
  <c r="K244" i="20"/>
  <c r="I244" i="20"/>
  <c r="K243" i="20"/>
  <c r="I243" i="20"/>
  <c r="K242" i="20"/>
  <c r="I242" i="20"/>
  <c r="K241" i="20"/>
  <c r="I241" i="20"/>
  <c r="K240" i="20"/>
  <c r="I240" i="20"/>
  <c r="K239" i="20"/>
  <c r="I239" i="20"/>
  <c r="K238" i="20"/>
  <c r="I238" i="20"/>
  <c r="K237" i="20"/>
  <c r="I237" i="20"/>
  <c r="K236" i="20"/>
  <c r="I236" i="20"/>
  <c r="K235" i="20"/>
  <c r="I235" i="20"/>
  <c r="K234" i="20"/>
  <c r="I234" i="20"/>
  <c r="K233" i="20"/>
  <c r="I233" i="20"/>
  <c r="K232" i="20"/>
  <c r="I232" i="20"/>
  <c r="K231" i="20"/>
  <c r="I231" i="20"/>
  <c r="K230" i="20"/>
  <c r="I230" i="20"/>
  <c r="K229" i="20"/>
  <c r="I229" i="20"/>
  <c r="K228" i="20"/>
  <c r="I228" i="20"/>
  <c r="K227" i="20"/>
  <c r="I227" i="20"/>
  <c r="K226" i="20"/>
  <c r="I226" i="20"/>
  <c r="K225" i="20"/>
  <c r="I225" i="20"/>
  <c r="K224" i="20"/>
  <c r="I224" i="20"/>
  <c r="K223" i="20"/>
  <c r="I223" i="20"/>
  <c r="K222" i="20"/>
  <c r="I222" i="20"/>
  <c r="K221" i="20"/>
  <c r="I221" i="20"/>
  <c r="K220" i="20"/>
  <c r="I220" i="20"/>
  <c r="K219" i="20"/>
  <c r="I219" i="20"/>
  <c r="K218" i="20"/>
  <c r="I218" i="20"/>
  <c r="K217" i="20"/>
  <c r="I217" i="20"/>
  <c r="K216" i="20"/>
  <c r="I216" i="20"/>
  <c r="K215" i="20"/>
  <c r="I215" i="20"/>
  <c r="K214" i="20"/>
  <c r="I214" i="20"/>
  <c r="K213" i="20"/>
  <c r="I213" i="20"/>
  <c r="K212" i="20"/>
  <c r="I212" i="20"/>
  <c r="K211" i="20"/>
  <c r="I211" i="20"/>
  <c r="K210" i="20"/>
  <c r="I210" i="20"/>
  <c r="K209" i="20"/>
  <c r="I209" i="20"/>
  <c r="K208" i="20"/>
  <c r="I208" i="20"/>
  <c r="K207" i="20"/>
  <c r="I207" i="20"/>
  <c r="K206" i="20"/>
  <c r="I206" i="20"/>
  <c r="K205" i="20"/>
  <c r="I205" i="20"/>
  <c r="K204" i="20"/>
  <c r="I204" i="20"/>
  <c r="K203" i="20"/>
  <c r="I203" i="20"/>
  <c r="K202" i="20"/>
  <c r="I202" i="20"/>
  <c r="K201" i="20"/>
  <c r="I201" i="20"/>
  <c r="K200" i="20"/>
  <c r="I200" i="20"/>
  <c r="K199" i="20"/>
  <c r="I199" i="20"/>
  <c r="K198" i="20"/>
  <c r="I198" i="20"/>
  <c r="K197" i="20"/>
  <c r="I197" i="20"/>
  <c r="K196" i="20"/>
  <c r="I196" i="20"/>
  <c r="I195" i="20"/>
  <c r="K194" i="20"/>
  <c r="I194" i="20"/>
  <c r="K193" i="20"/>
  <c r="I193" i="20"/>
  <c r="K192" i="20"/>
  <c r="I192" i="20"/>
  <c r="K190" i="20"/>
  <c r="I190" i="20"/>
  <c r="K189" i="20"/>
  <c r="I189" i="20"/>
  <c r="K188" i="20"/>
  <c r="I188" i="20"/>
  <c r="K187" i="20"/>
  <c r="I187" i="20"/>
  <c r="K186" i="20"/>
  <c r="I186" i="20"/>
  <c r="K185" i="20"/>
  <c r="I185" i="20"/>
  <c r="K184" i="20"/>
  <c r="I184" i="20"/>
  <c r="K183" i="20"/>
  <c r="I183" i="20"/>
  <c r="K182" i="20"/>
  <c r="I182" i="20"/>
  <c r="K181" i="20"/>
  <c r="I181" i="20"/>
  <c r="K180" i="20"/>
  <c r="I180" i="20"/>
  <c r="K179" i="20"/>
  <c r="I179" i="20"/>
  <c r="K178" i="20"/>
  <c r="I178" i="20"/>
  <c r="K177" i="20"/>
  <c r="I177" i="20"/>
  <c r="K176" i="20"/>
  <c r="I176" i="20"/>
  <c r="K175" i="20"/>
  <c r="I175" i="20"/>
  <c r="K174" i="20"/>
  <c r="I174" i="20"/>
  <c r="K173" i="20"/>
  <c r="I173" i="20"/>
  <c r="K172" i="20"/>
  <c r="I172" i="20"/>
  <c r="K171" i="20"/>
  <c r="I171" i="20"/>
  <c r="K170" i="20"/>
  <c r="I170" i="20"/>
  <c r="K169" i="20"/>
  <c r="I169" i="20"/>
  <c r="K168" i="20"/>
  <c r="I168" i="20"/>
  <c r="K167" i="20"/>
  <c r="I167" i="20"/>
  <c r="K166" i="20"/>
  <c r="I166" i="20"/>
  <c r="K165" i="20"/>
  <c r="I165" i="20"/>
  <c r="K164" i="20"/>
  <c r="I164" i="20"/>
  <c r="K163" i="20"/>
  <c r="I163" i="20"/>
  <c r="K162" i="20"/>
  <c r="I162" i="20"/>
  <c r="K161" i="20"/>
  <c r="I161" i="20"/>
  <c r="K160" i="20"/>
  <c r="I160" i="20"/>
  <c r="K159" i="20"/>
  <c r="I159" i="20"/>
  <c r="K158" i="20"/>
  <c r="I158" i="20"/>
  <c r="K157" i="20"/>
  <c r="I157" i="20"/>
  <c r="K156" i="20"/>
  <c r="I156" i="20"/>
  <c r="K155" i="20"/>
  <c r="I155" i="20"/>
  <c r="K154" i="20"/>
  <c r="I154" i="20"/>
  <c r="K153" i="20"/>
  <c r="I153" i="20"/>
  <c r="K152" i="20"/>
  <c r="I152" i="20"/>
  <c r="K151" i="20"/>
  <c r="I151" i="20"/>
  <c r="K150" i="20"/>
  <c r="I150" i="20"/>
  <c r="K149" i="20"/>
  <c r="I149" i="20"/>
  <c r="K148" i="20"/>
  <c r="I148" i="20"/>
  <c r="K147" i="20"/>
  <c r="I147" i="20"/>
  <c r="K146" i="20"/>
  <c r="I146" i="20"/>
  <c r="K145" i="20"/>
  <c r="I145" i="20"/>
  <c r="K144" i="20"/>
  <c r="I144" i="20"/>
  <c r="K143" i="20"/>
  <c r="I143" i="20"/>
  <c r="K142" i="20"/>
  <c r="I142" i="20"/>
  <c r="K141" i="20"/>
  <c r="I141" i="20"/>
  <c r="K140" i="20"/>
  <c r="I140" i="20"/>
  <c r="K139" i="20"/>
  <c r="I139" i="20"/>
  <c r="K138" i="20"/>
  <c r="I138" i="20"/>
  <c r="K137" i="20"/>
  <c r="I137" i="20"/>
  <c r="K136" i="20"/>
  <c r="I136" i="20"/>
  <c r="K135" i="20"/>
  <c r="I135" i="20"/>
  <c r="K134" i="20"/>
  <c r="I134" i="20"/>
  <c r="K133" i="20"/>
  <c r="I133" i="20"/>
  <c r="K132" i="20"/>
  <c r="I132" i="20"/>
  <c r="K131" i="20"/>
  <c r="I131" i="20"/>
  <c r="K130" i="20"/>
  <c r="I130" i="20"/>
  <c r="K129" i="20"/>
  <c r="I129" i="20"/>
  <c r="K128" i="20"/>
  <c r="I128" i="20"/>
  <c r="K127" i="20"/>
  <c r="I127" i="20"/>
  <c r="K126" i="20"/>
  <c r="I126" i="20"/>
  <c r="K125" i="20"/>
  <c r="I125" i="20"/>
  <c r="K124" i="20"/>
  <c r="I124" i="20"/>
  <c r="K123" i="20"/>
  <c r="I123" i="20"/>
  <c r="K122" i="20"/>
  <c r="I122" i="20"/>
  <c r="K121" i="20"/>
  <c r="I121" i="20"/>
  <c r="K120" i="20"/>
  <c r="I120" i="20"/>
  <c r="K119" i="20"/>
  <c r="I119" i="20"/>
  <c r="K118" i="20"/>
  <c r="I118" i="20"/>
  <c r="K117" i="20"/>
  <c r="I117" i="20"/>
  <c r="K116" i="20"/>
  <c r="I116" i="20"/>
  <c r="K115" i="20"/>
  <c r="I115" i="20"/>
  <c r="K114" i="20"/>
  <c r="I114" i="20"/>
  <c r="K113" i="20"/>
  <c r="I113" i="20"/>
  <c r="K112" i="20"/>
  <c r="I112" i="20"/>
  <c r="K111" i="20"/>
  <c r="I111" i="20"/>
  <c r="K110" i="20"/>
  <c r="I110" i="20"/>
  <c r="K109" i="20"/>
  <c r="I109" i="20"/>
  <c r="K108" i="20"/>
  <c r="I108" i="20"/>
  <c r="K107" i="20"/>
  <c r="I107" i="20"/>
  <c r="K106" i="20"/>
  <c r="I106" i="20"/>
  <c r="K105" i="20"/>
  <c r="I105" i="20"/>
  <c r="K104" i="20"/>
  <c r="I104" i="20"/>
  <c r="K103" i="20"/>
  <c r="I103" i="20"/>
  <c r="K102" i="20"/>
  <c r="I102" i="20"/>
  <c r="K101" i="20"/>
  <c r="I101" i="20"/>
  <c r="K100" i="20"/>
  <c r="I100" i="20"/>
  <c r="K99" i="20"/>
  <c r="I99" i="20"/>
  <c r="H98" i="20"/>
  <c r="I98" i="20" s="1"/>
  <c r="K97" i="20"/>
  <c r="I97" i="20"/>
  <c r="K96" i="20"/>
  <c r="I96" i="20"/>
  <c r="K95" i="20"/>
  <c r="I95" i="20"/>
  <c r="K94" i="20"/>
  <c r="I94" i="20"/>
  <c r="K93" i="20"/>
  <c r="I93" i="20"/>
  <c r="K92" i="20"/>
  <c r="I92" i="20"/>
  <c r="K91" i="20"/>
  <c r="I91" i="20"/>
  <c r="K90" i="20"/>
  <c r="I90" i="20"/>
  <c r="K88" i="20"/>
  <c r="I88" i="20"/>
  <c r="K87" i="20"/>
  <c r="I87" i="20"/>
  <c r="K86" i="20"/>
  <c r="I86" i="20"/>
  <c r="K85" i="20"/>
  <c r="I85" i="20"/>
  <c r="K84" i="20"/>
  <c r="I84" i="20"/>
  <c r="K83" i="20"/>
  <c r="I83" i="20"/>
  <c r="K82" i="20"/>
  <c r="I82" i="20"/>
  <c r="K81" i="20"/>
  <c r="I81" i="20"/>
  <c r="K80" i="20"/>
  <c r="I80" i="20"/>
  <c r="K79" i="20"/>
  <c r="I79" i="20"/>
  <c r="K78" i="20"/>
  <c r="I78" i="20"/>
  <c r="I77" i="20"/>
  <c r="K76" i="20"/>
  <c r="I76" i="20"/>
  <c r="K75" i="20"/>
  <c r="I75" i="20"/>
  <c r="K74" i="20"/>
  <c r="I74" i="20"/>
  <c r="K73" i="20"/>
  <c r="I73" i="20"/>
  <c r="K72" i="20"/>
  <c r="I72" i="20"/>
  <c r="K71" i="20"/>
  <c r="I71" i="20"/>
  <c r="K70" i="20"/>
  <c r="I70" i="20"/>
  <c r="K69" i="20"/>
  <c r="I69" i="20"/>
  <c r="K68" i="20"/>
  <c r="I68" i="20"/>
  <c r="K67" i="20"/>
  <c r="I67" i="20"/>
  <c r="K66" i="20"/>
  <c r="I66" i="20"/>
  <c r="K65" i="20"/>
  <c r="I65" i="20"/>
  <c r="K64" i="20"/>
  <c r="I64" i="20"/>
  <c r="K60" i="20"/>
  <c r="I60" i="20"/>
  <c r="K59" i="20"/>
  <c r="I59" i="20"/>
  <c r="K58" i="20"/>
  <c r="I58" i="20"/>
  <c r="K57" i="20"/>
  <c r="I57" i="20"/>
  <c r="K56" i="20"/>
  <c r="I56" i="20"/>
  <c r="K55" i="20"/>
  <c r="I55" i="20"/>
  <c r="K54" i="20"/>
  <c r="I54" i="20"/>
  <c r="K53" i="20"/>
  <c r="I53" i="20"/>
  <c r="K52" i="20"/>
  <c r="I52" i="20"/>
  <c r="K51" i="20"/>
  <c r="I51" i="20"/>
  <c r="K48" i="20"/>
  <c r="I48" i="20"/>
  <c r="K47" i="20"/>
  <c r="I47" i="20"/>
  <c r="K46" i="20"/>
  <c r="I46" i="20"/>
  <c r="K45" i="20"/>
  <c r="I45" i="20"/>
  <c r="K44" i="20"/>
  <c r="I44" i="20"/>
  <c r="K43" i="20"/>
  <c r="I43" i="20"/>
  <c r="K42" i="20"/>
  <c r="I42" i="20"/>
  <c r="K41" i="20"/>
  <c r="I41" i="20"/>
  <c r="K40" i="20"/>
  <c r="I40" i="20"/>
  <c r="K39" i="20"/>
  <c r="I39" i="20"/>
  <c r="K38" i="20"/>
  <c r="I38" i="20"/>
  <c r="K37" i="20"/>
  <c r="I37" i="20"/>
  <c r="K36" i="20"/>
  <c r="I36" i="20"/>
  <c r="K35" i="20"/>
  <c r="I35" i="20"/>
  <c r="K34" i="20"/>
  <c r="I34" i="20"/>
  <c r="K33" i="20"/>
  <c r="I33" i="20"/>
  <c r="K32" i="20"/>
  <c r="I32" i="20"/>
  <c r="K31" i="20"/>
  <c r="I31" i="20"/>
  <c r="K30" i="20"/>
  <c r="I30" i="20"/>
  <c r="K29" i="20"/>
  <c r="I29" i="20"/>
  <c r="K28" i="20"/>
  <c r="I28" i="20"/>
  <c r="K27" i="20"/>
  <c r="I27" i="20"/>
  <c r="K26" i="20"/>
  <c r="I26" i="20"/>
  <c r="K24" i="20"/>
  <c r="I24" i="20"/>
  <c r="K23" i="20"/>
  <c r="I23" i="20"/>
  <c r="K22" i="20"/>
  <c r="I22" i="20"/>
  <c r="K21" i="20"/>
  <c r="I21" i="20"/>
  <c r="K20" i="20"/>
  <c r="I20" i="20"/>
  <c r="K19" i="20"/>
  <c r="I19" i="20"/>
  <c r="K18" i="20"/>
  <c r="I18" i="20"/>
  <c r="I17" i="20"/>
  <c r="K16" i="20"/>
  <c r="I16" i="20"/>
  <c r="K15" i="20"/>
  <c r="I15" i="20"/>
  <c r="K13" i="20"/>
  <c r="I13" i="20"/>
  <c r="K12" i="20"/>
  <c r="I12" i="20"/>
  <c r="K11" i="20"/>
  <c r="I11" i="20"/>
  <c r="K10" i="20"/>
  <c r="I10" i="20"/>
  <c r="K9" i="20"/>
  <c r="I9" i="20"/>
  <c r="K8" i="20"/>
  <c r="I8" i="20"/>
  <c r="K7" i="20"/>
  <c r="I7" i="20"/>
  <c r="K6" i="20"/>
  <c r="I6" i="20"/>
  <c r="K5" i="20"/>
  <c r="I5" i="20"/>
  <c r="K4" i="20"/>
  <c r="I4" i="20"/>
  <c r="K3" i="20"/>
  <c r="I3" i="20"/>
  <c r="K2" i="20"/>
  <c r="I2" i="20"/>
  <c r="K68" i="19"/>
  <c r="I68" i="19"/>
  <c r="I312" i="19"/>
  <c r="H311" i="19"/>
  <c r="I311" i="19" s="1"/>
  <c r="I310" i="19"/>
  <c r="I309" i="19"/>
  <c r="K308" i="19"/>
  <c r="I308" i="19"/>
  <c r="K307" i="19"/>
  <c r="I307" i="19"/>
  <c r="K306" i="19"/>
  <c r="I306" i="19"/>
  <c r="K305" i="19"/>
  <c r="I305" i="19"/>
  <c r="K304" i="19"/>
  <c r="I304" i="19"/>
  <c r="K303" i="19"/>
  <c r="I303" i="19"/>
  <c r="K302" i="19"/>
  <c r="I302" i="19"/>
  <c r="K301" i="19"/>
  <c r="I301" i="19"/>
  <c r="K300" i="19"/>
  <c r="I300" i="19"/>
  <c r="K299" i="19"/>
  <c r="I299" i="19"/>
  <c r="K298" i="19"/>
  <c r="I298" i="19"/>
  <c r="K297" i="19"/>
  <c r="I297" i="19"/>
  <c r="K296" i="19"/>
  <c r="I296" i="19"/>
  <c r="K295" i="19"/>
  <c r="I295" i="19"/>
  <c r="K294" i="19"/>
  <c r="I294" i="19"/>
  <c r="K293" i="19"/>
  <c r="I293" i="19"/>
  <c r="K292" i="19"/>
  <c r="I292" i="19"/>
  <c r="K291" i="19"/>
  <c r="I291" i="19"/>
  <c r="K290" i="19"/>
  <c r="I290" i="19"/>
  <c r="K289" i="19"/>
  <c r="I289" i="19"/>
  <c r="K288" i="19"/>
  <c r="I288" i="19"/>
  <c r="K287" i="19"/>
  <c r="I287" i="19"/>
  <c r="K286" i="19"/>
  <c r="I286" i="19"/>
  <c r="K285" i="19"/>
  <c r="I285" i="19"/>
  <c r="K284" i="19"/>
  <c r="I284" i="19"/>
  <c r="K283" i="19"/>
  <c r="I283" i="19"/>
  <c r="K282" i="19"/>
  <c r="I282" i="19"/>
  <c r="K281" i="19"/>
  <c r="I281" i="19"/>
  <c r="K280" i="19"/>
  <c r="I280" i="19"/>
  <c r="K279" i="19"/>
  <c r="I279" i="19"/>
  <c r="K278" i="19"/>
  <c r="I278" i="19"/>
  <c r="K277" i="19"/>
  <c r="I277" i="19"/>
  <c r="K276" i="19"/>
  <c r="I276" i="19"/>
  <c r="K275" i="19"/>
  <c r="I275" i="19"/>
  <c r="K274" i="19"/>
  <c r="I274" i="19"/>
  <c r="K273" i="19"/>
  <c r="I273" i="19"/>
  <c r="K272" i="19"/>
  <c r="I272" i="19"/>
  <c r="K271" i="19"/>
  <c r="I271" i="19"/>
  <c r="K270" i="19"/>
  <c r="I270" i="19"/>
  <c r="K269" i="19"/>
  <c r="I269" i="19"/>
  <c r="K268" i="19"/>
  <c r="I268" i="19"/>
  <c r="K267" i="19"/>
  <c r="I267" i="19"/>
  <c r="K266" i="19"/>
  <c r="I266" i="19"/>
  <c r="K265" i="19"/>
  <c r="I265" i="19"/>
  <c r="K264" i="19"/>
  <c r="I264" i="19"/>
  <c r="K263" i="19"/>
  <c r="I263" i="19"/>
  <c r="K262" i="19"/>
  <c r="I262" i="19"/>
  <c r="K261" i="19"/>
  <c r="I261" i="19"/>
  <c r="K260" i="19"/>
  <c r="I260" i="19"/>
  <c r="K259" i="19"/>
  <c r="I259" i="19"/>
  <c r="K258" i="19"/>
  <c r="I258" i="19"/>
  <c r="I257" i="19"/>
  <c r="K256" i="19"/>
  <c r="I256" i="19"/>
  <c r="K255" i="19"/>
  <c r="I255" i="19"/>
  <c r="K254" i="19"/>
  <c r="I254" i="19"/>
  <c r="K253" i="19"/>
  <c r="I253" i="19"/>
  <c r="K252" i="19"/>
  <c r="I252" i="19"/>
  <c r="K251" i="19"/>
  <c r="I251" i="19"/>
  <c r="K250" i="19"/>
  <c r="I250" i="19"/>
  <c r="K249" i="19"/>
  <c r="I249" i="19"/>
  <c r="K248" i="19"/>
  <c r="I248" i="19"/>
  <c r="K247" i="19"/>
  <c r="I247" i="19"/>
  <c r="K246" i="19"/>
  <c r="I246" i="19"/>
  <c r="K245" i="19"/>
  <c r="I245" i="19"/>
  <c r="K244" i="19"/>
  <c r="I244" i="19"/>
  <c r="K243" i="19"/>
  <c r="I243" i="19"/>
  <c r="K242" i="19"/>
  <c r="I242" i="19"/>
  <c r="K241" i="19"/>
  <c r="I241" i="19"/>
  <c r="K240" i="19"/>
  <c r="I240" i="19"/>
  <c r="K239" i="19"/>
  <c r="I239" i="19"/>
  <c r="K238" i="19"/>
  <c r="I238" i="19"/>
  <c r="K237" i="19"/>
  <c r="I237" i="19"/>
  <c r="K236" i="19"/>
  <c r="I236" i="19"/>
  <c r="K235" i="19"/>
  <c r="I235" i="19"/>
  <c r="K234" i="19"/>
  <c r="I234" i="19"/>
  <c r="K233" i="19"/>
  <c r="I233" i="19"/>
  <c r="K232" i="19"/>
  <c r="I232" i="19"/>
  <c r="K231" i="19"/>
  <c r="I231" i="19"/>
  <c r="K230" i="19"/>
  <c r="I230" i="19"/>
  <c r="K229" i="19"/>
  <c r="I229" i="19"/>
  <c r="K228" i="19"/>
  <c r="I228" i="19"/>
  <c r="K227" i="19"/>
  <c r="I227" i="19"/>
  <c r="K226" i="19"/>
  <c r="I226" i="19"/>
  <c r="K225" i="19"/>
  <c r="I225" i="19"/>
  <c r="K224" i="19"/>
  <c r="I224" i="19"/>
  <c r="K223" i="19"/>
  <c r="I223" i="19"/>
  <c r="K222" i="19"/>
  <c r="I222" i="19"/>
  <c r="K221" i="19"/>
  <c r="I221" i="19"/>
  <c r="K220" i="19"/>
  <c r="I220" i="19"/>
  <c r="K219" i="19"/>
  <c r="I219" i="19"/>
  <c r="K218" i="19"/>
  <c r="I218" i="19"/>
  <c r="K217" i="19"/>
  <c r="I217" i="19"/>
  <c r="K216" i="19"/>
  <c r="I216" i="19"/>
  <c r="K215" i="19"/>
  <c r="I215" i="19"/>
  <c r="K214" i="19"/>
  <c r="I214" i="19"/>
  <c r="K213" i="19"/>
  <c r="I213" i="19"/>
  <c r="K212" i="19"/>
  <c r="I212" i="19"/>
  <c r="K211" i="19"/>
  <c r="I211" i="19"/>
  <c r="K210" i="19"/>
  <c r="I210" i="19"/>
  <c r="K209" i="19"/>
  <c r="I209" i="19"/>
  <c r="K208" i="19"/>
  <c r="I208" i="19"/>
  <c r="K207" i="19"/>
  <c r="I207" i="19"/>
  <c r="K206" i="19"/>
  <c r="I206" i="19"/>
  <c r="K205" i="19"/>
  <c r="I205" i="19"/>
  <c r="K204" i="19"/>
  <c r="I204" i="19"/>
  <c r="K203" i="19"/>
  <c r="I203" i="19"/>
  <c r="K202" i="19"/>
  <c r="I202" i="19"/>
  <c r="K201" i="19"/>
  <c r="I201" i="19"/>
  <c r="K200" i="19"/>
  <c r="I200" i="19"/>
  <c r="K199" i="19"/>
  <c r="I199" i="19"/>
  <c r="K198" i="19"/>
  <c r="I198" i="19"/>
  <c r="K197" i="19"/>
  <c r="I197" i="19"/>
  <c r="K196" i="19"/>
  <c r="I196" i="19"/>
  <c r="K195" i="19"/>
  <c r="I195" i="19"/>
  <c r="K194" i="19"/>
  <c r="I194" i="19"/>
  <c r="K193" i="19"/>
  <c r="I193" i="19"/>
  <c r="K192" i="19"/>
  <c r="I192" i="19"/>
  <c r="K191" i="19"/>
  <c r="I191" i="19"/>
  <c r="K190" i="19"/>
  <c r="I190" i="19"/>
  <c r="K189" i="19"/>
  <c r="I189" i="19"/>
  <c r="K188" i="19"/>
  <c r="I188" i="19"/>
  <c r="K187" i="19"/>
  <c r="I187" i="19"/>
  <c r="I186" i="19"/>
  <c r="K185" i="19"/>
  <c r="I185" i="19"/>
  <c r="K184" i="19"/>
  <c r="I184" i="19"/>
  <c r="K183" i="19"/>
  <c r="I183" i="19"/>
  <c r="K182" i="19"/>
  <c r="I182" i="19"/>
  <c r="K181" i="19"/>
  <c r="I181" i="19"/>
  <c r="K180" i="19"/>
  <c r="I180" i="19"/>
  <c r="K179" i="19"/>
  <c r="I179" i="19"/>
  <c r="K178" i="19"/>
  <c r="I178" i="19"/>
  <c r="K177" i="19"/>
  <c r="I177" i="19"/>
  <c r="K176" i="19"/>
  <c r="I176" i="19"/>
  <c r="K175" i="19"/>
  <c r="I175" i="19"/>
  <c r="K174" i="19"/>
  <c r="I174" i="19"/>
  <c r="K173" i="19"/>
  <c r="I173" i="19"/>
  <c r="K172" i="19"/>
  <c r="I172" i="19"/>
  <c r="K171" i="19"/>
  <c r="I171" i="19"/>
  <c r="K170" i="19"/>
  <c r="I170" i="19"/>
  <c r="K169" i="19"/>
  <c r="I169" i="19"/>
  <c r="K168" i="19"/>
  <c r="I168" i="19"/>
  <c r="K167" i="19"/>
  <c r="I167" i="19"/>
  <c r="K166" i="19"/>
  <c r="I166" i="19"/>
  <c r="K165" i="19"/>
  <c r="I165" i="19"/>
  <c r="K164" i="19"/>
  <c r="I164" i="19"/>
  <c r="K163" i="19"/>
  <c r="I163" i="19"/>
  <c r="K162" i="19"/>
  <c r="I162" i="19"/>
  <c r="K161" i="19"/>
  <c r="I161" i="19"/>
  <c r="K160" i="19"/>
  <c r="I160" i="19"/>
  <c r="K159" i="19"/>
  <c r="I159" i="19"/>
  <c r="K158" i="19"/>
  <c r="I158" i="19"/>
  <c r="K157" i="19"/>
  <c r="I157" i="19"/>
  <c r="K156" i="19"/>
  <c r="I156" i="19"/>
  <c r="K155" i="19"/>
  <c r="I155" i="19"/>
  <c r="K154" i="19"/>
  <c r="I154" i="19"/>
  <c r="K153" i="19"/>
  <c r="I153" i="19"/>
  <c r="K152" i="19"/>
  <c r="I152" i="19"/>
  <c r="K151" i="19"/>
  <c r="I151" i="19"/>
  <c r="K150" i="19"/>
  <c r="I150" i="19"/>
  <c r="K149" i="19"/>
  <c r="I149" i="19"/>
  <c r="K148" i="19"/>
  <c r="I148" i="19"/>
  <c r="K147" i="19"/>
  <c r="I147" i="19"/>
  <c r="K146" i="19"/>
  <c r="I146" i="19"/>
  <c r="K145" i="19"/>
  <c r="I145" i="19"/>
  <c r="K144" i="19"/>
  <c r="I144" i="19"/>
  <c r="K143" i="19"/>
  <c r="I143" i="19"/>
  <c r="K142" i="19"/>
  <c r="I142" i="19"/>
  <c r="K141" i="19"/>
  <c r="I141" i="19"/>
  <c r="K140" i="19"/>
  <c r="I140" i="19"/>
  <c r="K139" i="19"/>
  <c r="I139" i="19"/>
  <c r="K138" i="19"/>
  <c r="I138" i="19"/>
  <c r="K137" i="19"/>
  <c r="I137" i="19"/>
  <c r="K136" i="19"/>
  <c r="I136" i="19"/>
  <c r="K135" i="19"/>
  <c r="I135" i="19"/>
  <c r="K134" i="19"/>
  <c r="I134" i="19"/>
  <c r="K133" i="19"/>
  <c r="I133" i="19"/>
  <c r="K132" i="19"/>
  <c r="I132" i="19"/>
  <c r="K131" i="19"/>
  <c r="I131" i="19"/>
  <c r="K130" i="19"/>
  <c r="I130" i="19"/>
  <c r="K129" i="19"/>
  <c r="I129" i="19"/>
  <c r="K128" i="19"/>
  <c r="I128" i="19"/>
  <c r="K127" i="19"/>
  <c r="I127" i="19"/>
  <c r="K126" i="19"/>
  <c r="I126" i="19"/>
  <c r="K125" i="19"/>
  <c r="I125" i="19"/>
  <c r="K124" i="19"/>
  <c r="I124" i="19"/>
  <c r="K123" i="19"/>
  <c r="I123" i="19"/>
  <c r="K122" i="19"/>
  <c r="I122" i="19"/>
  <c r="K121" i="19"/>
  <c r="I121" i="19"/>
  <c r="K120" i="19"/>
  <c r="I120" i="19"/>
  <c r="K119" i="19"/>
  <c r="I119" i="19"/>
  <c r="K118" i="19"/>
  <c r="I118" i="19"/>
  <c r="K117" i="19"/>
  <c r="I117" i="19"/>
  <c r="K116" i="19"/>
  <c r="I116" i="19"/>
  <c r="K115" i="19"/>
  <c r="I115" i="19"/>
  <c r="K114" i="19"/>
  <c r="I114" i="19"/>
  <c r="K113" i="19"/>
  <c r="I113" i="19"/>
  <c r="K112" i="19"/>
  <c r="I112" i="19"/>
  <c r="K111" i="19"/>
  <c r="I111" i="19"/>
  <c r="K110" i="19"/>
  <c r="I110" i="19"/>
  <c r="K109" i="19"/>
  <c r="I109" i="19"/>
  <c r="K108" i="19"/>
  <c r="I108" i="19"/>
  <c r="K107" i="19"/>
  <c r="I107" i="19"/>
  <c r="K106" i="19"/>
  <c r="I106" i="19"/>
  <c r="K105" i="19"/>
  <c r="I105" i="19"/>
  <c r="K104" i="19"/>
  <c r="I104" i="19"/>
  <c r="K103" i="19"/>
  <c r="I103" i="19"/>
  <c r="K102" i="19"/>
  <c r="I102" i="19"/>
  <c r="K101" i="19"/>
  <c r="I101" i="19"/>
  <c r="K100" i="19"/>
  <c r="I100" i="19"/>
  <c r="K99" i="19"/>
  <c r="I99" i="19"/>
  <c r="K98" i="19"/>
  <c r="I98" i="19"/>
  <c r="K97" i="19"/>
  <c r="I97" i="19"/>
  <c r="K96" i="19"/>
  <c r="I96" i="19"/>
  <c r="K95" i="19"/>
  <c r="I95" i="19"/>
  <c r="K94" i="19"/>
  <c r="I94" i="19"/>
  <c r="K93" i="19"/>
  <c r="I93" i="19"/>
  <c r="K92" i="19"/>
  <c r="I92" i="19"/>
  <c r="K91" i="19"/>
  <c r="I91" i="19"/>
  <c r="H90" i="19"/>
  <c r="K90" i="19" s="1"/>
  <c r="K89" i="19"/>
  <c r="I89" i="19"/>
  <c r="K88" i="19"/>
  <c r="I88" i="19"/>
  <c r="K87" i="19"/>
  <c r="I87" i="19"/>
  <c r="K86" i="19"/>
  <c r="I86" i="19"/>
  <c r="K85" i="19"/>
  <c r="I85" i="19"/>
  <c r="K84" i="19"/>
  <c r="I84" i="19"/>
  <c r="K83" i="19"/>
  <c r="I83" i="19"/>
  <c r="K82" i="19"/>
  <c r="I82" i="19"/>
  <c r="K81" i="19"/>
  <c r="I81" i="19"/>
  <c r="K80" i="19"/>
  <c r="I80" i="19"/>
  <c r="K79" i="19"/>
  <c r="I79" i="19"/>
  <c r="K78" i="19"/>
  <c r="I78" i="19"/>
  <c r="K77" i="19"/>
  <c r="I77" i="19"/>
  <c r="K76" i="19"/>
  <c r="I76" i="19"/>
  <c r="K75" i="19"/>
  <c r="I75" i="19"/>
  <c r="K74" i="19"/>
  <c r="I74" i="19"/>
  <c r="K73" i="19"/>
  <c r="I73" i="19"/>
  <c r="K72" i="19"/>
  <c r="I72" i="19"/>
  <c r="K71" i="19"/>
  <c r="I71" i="19"/>
  <c r="I70" i="19"/>
  <c r="K69" i="19"/>
  <c r="I69" i="19"/>
  <c r="K67" i="19"/>
  <c r="I67" i="19"/>
  <c r="K66" i="19"/>
  <c r="I66" i="19"/>
  <c r="K65" i="19"/>
  <c r="I65" i="19"/>
  <c r="K64" i="19"/>
  <c r="I64" i="19"/>
  <c r="K63" i="19"/>
  <c r="I63" i="19"/>
  <c r="K62" i="19"/>
  <c r="I62" i="19"/>
  <c r="K61" i="19"/>
  <c r="I61" i="19"/>
  <c r="K60" i="19"/>
  <c r="I60" i="19"/>
  <c r="K59" i="19"/>
  <c r="I59" i="19"/>
  <c r="K58" i="19"/>
  <c r="I58" i="19"/>
  <c r="K57" i="19"/>
  <c r="I57" i="19"/>
  <c r="K56" i="19"/>
  <c r="I56" i="19"/>
  <c r="K55" i="19"/>
  <c r="I55" i="19"/>
  <c r="K54" i="19"/>
  <c r="I54" i="19"/>
  <c r="K53" i="19"/>
  <c r="I53" i="19"/>
  <c r="K52" i="19"/>
  <c r="I52" i="19"/>
  <c r="K51" i="19"/>
  <c r="I51" i="19"/>
  <c r="K50" i="19"/>
  <c r="I50" i="19"/>
  <c r="K49" i="19"/>
  <c r="I49" i="19"/>
  <c r="K48" i="19"/>
  <c r="I48" i="19"/>
  <c r="K47" i="19"/>
  <c r="I47" i="19"/>
  <c r="K46" i="19"/>
  <c r="I46" i="19"/>
  <c r="K45" i="19"/>
  <c r="I45" i="19"/>
  <c r="K44" i="19"/>
  <c r="I44" i="19"/>
  <c r="K43" i="19"/>
  <c r="I43" i="19"/>
  <c r="K42" i="19"/>
  <c r="I42" i="19"/>
  <c r="K41" i="19"/>
  <c r="I41" i="19"/>
  <c r="K40" i="19"/>
  <c r="I40" i="19"/>
  <c r="K39" i="19"/>
  <c r="I39" i="19"/>
  <c r="K38" i="19"/>
  <c r="I38" i="19"/>
  <c r="K37" i="19"/>
  <c r="I37" i="19"/>
  <c r="K36" i="19"/>
  <c r="I36" i="19"/>
  <c r="K35" i="19"/>
  <c r="I35" i="19"/>
  <c r="K34" i="19"/>
  <c r="I34" i="19"/>
  <c r="K33" i="19"/>
  <c r="I33" i="19"/>
  <c r="K32" i="19"/>
  <c r="I32" i="19"/>
  <c r="K31" i="19"/>
  <c r="I31" i="19"/>
  <c r="K30" i="19"/>
  <c r="I30" i="19"/>
  <c r="K29" i="19"/>
  <c r="I29" i="19"/>
  <c r="K28" i="19"/>
  <c r="I28" i="19"/>
  <c r="K27" i="19"/>
  <c r="I27" i="19"/>
  <c r="K26" i="19"/>
  <c r="I26" i="19"/>
  <c r="K25" i="19"/>
  <c r="I25" i="19"/>
  <c r="K24" i="19"/>
  <c r="I24" i="19"/>
  <c r="K23" i="19"/>
  <c r="I23" i="19"/>
  <c r="K22" i="19"/>
  <c r="I22" i="19"/>
  <c r="K21" i="19"/>
  <c r="I21" i="19"/>
  <c r="K20" i="19"/>
  <c r="I20" i="19"/>
  <c r="K19" i="19"/>
  <c r="I19" i="19"/>
  <c r="K18" i="19"/>
  <c r="I18" i="19"/>
  <c r="K17" i="19"/>
  <c r="I17" i="19"/>
  <c r="I16" i="19"/>
  <c r="K15" i="19"/>
  <c r="I15" i="19"/>
  <c r="K14" i="19"/>
  <c r="I14" i="19"/>
  <c r="K13" i="19"/>
  <c r="I13" i="19"/>
  <c r="K12" i="19"/>
  <c r="I12" i="19"/>
  <c r="K11" i="19"/>
  <c r="I11" i="19"/>
  <c r="K10" i="19"/>
  <c r="I10" i="19"/>
  <c r="K9" i="19"/>
  <c r="I9" i="19"/>
  <c r="K8" i="19"/>
  <c r="I8" i="19"/>
  <c r="K7" i="19"/>
  <c r="I7" i="19"/>
  <c r="K6" i="19"/>
  <c r="I6" i="19"/>
  <c r="K5" i="19"/>
  <c r="I5" i="19"/>
  <c r="K4" i="19"/>
  <c r="I4" i="19"/>
  <c r="K3" i="19"/>
  <c r="I3" i="19"/>
  <c r="K2" i="19"/>
  <c r="I2" i="19"/>
  <c r="K284" i="18"/>
  <c r="I284" i="18"/>
  <c r="K182" i="18"/>
  <c r="I182" i="18"/>
  <c r="K9" i="18"/>
  <c r="I9" i="18"/>
  <c r="I311" i="18"/>
  <c r="H310" i="18"/>
  <c r="I310" i="18" s="1"/>
  <c r="I309" i="18"/>
  <c r="I308" i="18"/>
  <c r="K307" i="18"/>
  <c r="I307" i="18"/>
  <c r="K306" i="18"/>
  <c r="I306" i="18"/>
  <c r="K305" i="18"/>
  <c r="I305" i="18"/>
  <c r="K304" i="18"/>
  <c r="I304" i="18"/>
  <c r="K303" i="18"/>
  <c r="I303" i="18"/>
  <c r="K302" i="18"/>
  <c r="I302" i="18"/>
  <c r="K301" i="18"/>
  <c r="I301" i="18"/>
  <c r="K300" i="18"/>
  <c r="I300" i="18"/>
  <c r="K299" i="18"/>
  <c r="I299" i="18"/>
  <c r="K298" i="18"/>
  <c r="I298" i="18"/>
  <c r="K297" i="18"/>
  <c r="I297" i="18"/>
  <c r="K296" i="18"/>
  <c r="I296" i="18"/>
  <c r="K295" i="18"/>
  <c r="I295" i="18"/>
  <c r="K294" i="18"/>
  <c r="I294" i="18"/>
  <c r="K293" i="18"/>
  <c r="I293" i="18"/>
  <c r="K292" i="18"/>
  <c r="I292" i="18"/>
  <c r="K291" i="18"/>
  <c r="I291" i="18"/>
  <c r="K290" i="18"/>
  <c r="I290" i="18"/>
  <c r="K289" i="18"/>
  <c r="I289" i="18"/>
  <c r="K288" i="18"/>
  <c r="I288" i="18"/>
  <c r="K287" i="18"/>
  <c r="I287" i="18"/>
  <c r="K286" i="18"/>
  <c r="I286" i="18"/>
  <c r="K285" i="18"/>
  <c r="I285" i="18"/>
  <c r="K283" i="18"/>
  <c r="I283" i="18"/>
  <c r="K282" i="18"/>
  <c r="I282" i="18"/>
  <c r="K281" i="18"/>
  <c r="I281" i="18"/>
  <c r="K280" i="18"/>
  <c r="I280" i="18"/>
  <c r="K279" i="18"/>
  <c r="I279" i="18"/>
  <c r="K278" i="18"/>
  <c r="I278" i="18"/>
  <c r="K277" i="18"/>
  <c r="I277" i="18"/>
  <c r="K276" i="18"/>
  <c r="I276" i="18"/>
  <c r="K275" i="18"/>
  <c r="I275" i="18"/>
  <c r="K274" i="18"/>
  <c r="I274" i="18"/>
  <c r="K273" i="18"/>
  <c r="I273" i="18"/>
  <c r="K272" i="18"/>
  <c r="I272" i="18"/>
  <c r="K271" i="18"/>
  <c r="I271" i="18"/>
  <c r="K270" i="18"/>
  <c r="I270" i="18"/>
  <c r="K269" i="18"/>
  <c r="I269" i="18"/>
  <c r="K268" i="18"/>
  <c r="I268" i="18"/>
  <c r="K267" i="18"/>
  <c r="I267" i="18"/>
  <c r="K266" i="18"/>
  <c r="I266" i="18"/>
  <c r="K265" i="18"/>
  <c r="I265" i="18"/>
  <c r="K264" i="18"/>
  <c r="I264" i="18"/>
  <c r="K263" i="18"/>
  <c r="I263" i="18"/>
  <c r="K262" i="18"/>
  <c r="I262" i="18"/>
  <c r="K261" i="18"/>
  <c r="I261" i="18"/>
  <c r="K260" i="18"/>
  <c r="I260" i="18"/>
  <c r="K259" i="18"/>
  <c r="I259" i="18"/>
  <c r="K258" i="18"/>
  <c r="I258" i="18"/>
  <c r="K257" i="18"/>
  <c r="I257" i="18"/>
  <c r="I256" i="18"/>
  <c r="K255" i="18"/>
  <c r="I255" i="18"/>
  <c r="K254" i="18"/>
  <c r="I254" i="18"/>
  <c r="K253" i="18"/>
  <c r="I253" i="18"/>
  <c r="K252" i="18"/>
  <c r="I252" i="18"/>
  <c r="K251" i="18"/>
  <c r="I251" i="18"/>
  <c r="K250" i="18"/>
  <c r="I250" i="18"/>
  <c r="K249" i="18"/>
  <c r="I249" i="18"/>
  <c r="K248" i="18"/>
  <c r="I248" i="18"/>
  <c r="K247" i="18"/>
  <c r="I247" i="18"/>
  <c r="K246" i="18"/>
  <c r="I246" i="18"/>
  <c r="K245" i="18"/>
  <c r="I245" i="18"/>
  <c r="K244" i="18"/>
  <c r="I244" i="18"/>
  <c r="K243" i="18"/>
  <c r="I243" i="18"/>
  <c r="K242" i="18"/>
  <c r="I242" i="18"/>
  <c r="K241" i="18"/>
  <c r="I241" i="18"/>
  <c r="K240" i="18"/>
  <c r="I240" i="18"/>
  <c r="K239" i="18"/>
  <c r="I239" i="18"/>
  <c r="K238" i="18"/>
  <c r="I238" i="18"/>
  <c r="K237" i="18"/>
  <c r="I237" i="18"/>
  <c r="K236" i="18"/>
  <c r="I236" i="18"/>
  <c r="K235" i="18"/>
  <c r="I235" i="18"/>
  <c r="K234" i="18"/>
  <c r="I234" i="18"/>
  <c r="K233" i="18"/>
  <c r="I233" i="18"/>
  <c r="K232" i="18"/>
  <c r="I232" i="18"/>
  <c r="K231" i="18"/>
  <c r="I231" i="18"/>
  <c r="K230" i="18"/>
  <c r="I230" i="18"/>
  <c r="K229" i="18"/>
  <c r="I229" i="18"/>
  <c r="K228" i="18"/>
  <c r="I228" i="18"/>
  <c r="K227" i="18"/>
  <c r="I227" i="18"/>
  <c r="K226" i="18"/>
  <c r="I226" i="18"/>
  <c r="K225" i="18"/>
  <c r="I225" i="18"/>
  <c r="K224" i="18"/>
  <c r="I224" i="18"/>
  <c r="K223" i="18"/>
  <c r="I223" i="18"/>
  <c r="K222" i="18"/>
  <c r="I222" i="18"/>
  <c r="K221" i="18"/>
  <c r="I221" i="18"/>
  <c r="K220" i="18"/>
  <c r="I220" i="18"/>
  <c r="K219" i="18"/>
  <c r="I219" i="18"/>
  <c r="K218" i="18"/>
  <c r="I218" i="18"/>
  <c r="K217" i="18"/>
  <c r="I217" i="18"/>
  <c r="K216" i="18"/>
  <c r="I216" i="18"/>
  <c r="K215" i="18"/>
  <c r="I215" i="18"/>
  <c r="K214" i="18"/>
  <c r="I214" i="18"/>
  <c r="K213" i="18"/>
  <c r="I213" i="18"/>
  <c r="K212" i="18"/>
  <c r="I212" i="18"/>
  <c r="K211" i="18"/>
  <c r="I211" i="18"/>
  <c r="K210" i="18"/>
  <c r="I210" i="18"/>
  <c r="K209" i="18"/>
  <c r="I209" i="18"/>
  <c r="K208" i="18"/>
  <c r="I208" i="18"/>
  <c r="K207" i="18"/>
  <c r="I207" i="18"/>
  <c r="K206" i="18"/>
  <c r="I206" i="18"/>
  <c r="K205" i="18"/>
  <c r="I205" i="18"/>
  <c r="K204" i="18"/>
  <c r="I204" i="18"/>
  <c r="K203" i="18"/>
  <c r="I203" i="18"/>
  <c r="K202" i="18"/>
  <c r="I202" i="18"/>
  <c r="K201" i="18"/>
  <c r="I201" i="18"/>
  <c r="K200" i="18"/>
  <c r="I200" i="18"/>
  <c r="K199" i="18"/>
  <c r="I199" i="18"/>
  <c r="K198" i="18"/>
  <c r="I198" i="18"/>
  <c r="K197" i="18"/>
  <c r="I197" i="18"/>
  <c r="K196" i="18"/>
  <c r="I196" i="18"/>
  <c r="K195" i="18"/>
  <c r="I195" i="18"/>
  <c r="K194" i="18"/>
  <c r="I194" i="18"/>
  <c r="K193" i="18"/>
  <c r="I193" i="18"/>
  <c r="K192" i="18"/>
  <c r="I192" i="18"/>
  <c r="K191" i="18"/>
  <c r="I191" i="18"/>
  <c r="K190" i="18"/>
  <c r="I190" i="18"/>
  <c r="K189" i="18"/>
  <c r="I189" i="18"/>
  <c r="K188" i="18"/>
  <c r="I188" i="18"/>
  <c r="K187" i="18"/>
  <c r="I187" i="18"/>
  <c r="K186" i="18"/>
  <c r="I186" i="18"/>
  <c r="I185" i="18"/>
  <c r="K184" i="18"/>
  <c r="I184" i="18"/>
  <c r="K183" i="18"/>
  <c r="I183" i="18"/>
  <c r="K181" i="18"/>
  <c r="I181" i="18"/>
  <c r="K180" i="18"/>
  <c r="I180" i="18"/>
  <c r="K179" i="18"/>
  <c r="I179" i="18"/>
  <c r="K178" i="18"/>
  <c r="I178" i="18"/>
  <c r="K177" i="18"/>
  <c r="I177" i="18"/>
  <c r="K176" i="18"/>
  <c r="I176" i="18"/>
  <c r="K175" i="18"/>
  <c r="I175" i="18"/>
  <c r="K174" i="18"/>
  <c r="I174" i="18"/>
  <c r="K173" i="18"/>
  <c r="I173" i="18"/>
  <c r="K172" i="18"/>
  <c r="I172" i="18"/>
  <c r="K171" i="18"/>
  <c r="I171" i="18"/>
  <c r="K170" i="18"/>
  <c r="I170" i="18"/>
  <c r="K169" i="18"/>
  <c r="I169" i="18"/>
  <c r="K168" i="18"/>
  <c r="I168" i="18"/>
  <c r="K167" i="18"/>
  <c r="I167" i="18"/>
  <c r="K166" i="18"/>
  <c r="I166" i="18"/>
  <c r="K165" i="18"/>
  <c r="I165" i="18"/>
  <c r="K164" i="18"/>
  <c r="I164" i="18"/>
  <c r="K163" i="18"/>
  <c r="I163" i="18"/>
  <c r="K162" i="18"/>
  <c r="I162" i="18"/>
  <c r="K161" i="18"/>
  <c r="I161" i="18"/>
  <c r="K160" i="18"/>
  <c r="I160" i="18"/>
  <c r="K159" i="18"/>
  <c r="I159" i="18"/>
  <c r="K158" i="18"/>
  <c r="I158" i="18"/>
  <c r="K157" i="18"/>
  <c r="I157" i="18"/>
  <c r="K156" i="18"/>
  <c r="I156" i="18"/>
  <c r="K155" i="18"/>
  <c r="I155" i="18"/>
  <c r="K154" i="18"/>
  <c r="I154" i="18"/>
  <c r="K153" i="18"/>
  <c r="I153" i="18"/>
  <c r="K152" i="18"/>
  <c r="I152" i="18"/>
  <c r="K151" i="18"/>
  <c r="I151" i="18"/>
  <c r="K150" i="18"/>
  <c r="I150" i="18"/>
  <c r="K149" i="18"/>
  <c r="I149" i="18"/>
  <c r="K148" i="18"/>
  <c r="I148" i="18"/>
  <c r="K147" i="18"/>
  <c r="I147" i="18"/>
  <c r="K146" i="18"/>
  <c r="I146" i="18"/>
  <c r="K145" i="18"/>
  <c r="I145" i="18"/>
  <c r="K144" i="18"/>
  <c r="I144" i="18"/>
  <c r="K143" i="18"/>
  <c r="I143" i="18"/>
  <c r="K142" i="18"/>
  <c r="I142" i="18"/>
  <c r="K141" i="18"/>
  <c r="I141" i="18"/>
  <c r="K140" i="18"/>
  <c r="I140" i="18"/>
  <c r="K139" i="18"/>
  <c r="I139" i="18"/>
  <c r="K138" i="18"/>
  <c r="I138" i="18"/>
  <c r="K137" i="18"/>
  <c r="I137" i="18"/>
  <c r="K136" i="18"/>
  <c r="I136" i="18"/>
  <c r="K135" i="18"/>
  <c r="I135" i="18"/>
  <c r="K134" i="18"/>
  <c r="I134" i="18"/>
  <c r="K133" i="18"/>
  <c r="I133" i="18"/>
  <c r="K132" i="18"/>
  <c r="I132" i="18"/>
  <c r="K131" i="18"/>
  <c r="I131" i="18"/>
  <c r="K130" i="18"/>
  <c r="I130" i="18"/>
  <c r="K129" i="18"/>
  <c r="I129" i="18"/>
  <c r="K128" i="18"/>
  <c r="I128" i="18"/>
  <c r="K127" i="18"/>
  <c r="I127" i="18"/>
  <c r="K126" i="18"/>
  <c r="I126" i="18"/>
  <c r="K125" i="18"/>
  <c r="I125" i="18"/>
  <c r="K124" i="18"/>
  <c r="I124" i="18"/>
  <c r="K123" i="18"/>
  <c r="I123" i="18"/>
  <c r="K122" i="18"/>
  <c r="I122" i="18"/>
  <c r="K121" i="18"/>
  <c r="I121" i="18"/>
  <c r="K120" i="18"/>
  <c r="I120" i="18"/>
  <c r="K119" i="18"/>
  <c r="I119" i="18"/>
  <c r="K118" i="18"/>
  <c r="I118" i="18"/>
  <c r="K117" i="18"/>
  <c r="I117" i="18"/>
  <c r="K116" i="18"/>
  <c r="I116" i="18"/>
  <c r="K115" i="18"/>
  <c r="I115" i="18"/>
  <c r="K114" i="18"/>
  <c r="I114" i="18"/>
  <c r="K113" i="18"/>
  <c r="I113" i="18"/>
  <c r="K112" i="18"/>
  <c r="I112" i="18"/>
  <c r="K111" i="18"/>
  <c r="I111" i="18"/>
  <c r="K110" i="18"/>
  <c r="I110" i="18"/>
  <c r="K109" i="18"/>
  <c r="I109" i="18"/>
  <c r="K108" i="18"/>
  <c r="I108" i="18"/>
  <c r="K107" i="18"/>
  <c r="I107" i="18"/>
  <c r="K106" i="18"/>
  <c r="I106" i="18"/>
  <c r="K105" i="18"/>
  <c r="I105" i="18"/>
  <c r="K104" i="18"/>
  <c r="I104" i="18"/>
  <c r="K103" i="18"/>
  <c r="I103" i="18"/>
  <c r="K102" i="18"/>
  <c r="I102" i="18"/>
  <c r="K101" i="18"/>
  <c r="I101" i="18"/>
  <c r="K100" i="18"/>
  <c r="I100" i="18"/>
  <c r="K99" i="18"/>
  <c r="I99" i="18"/>
  <c r="K98" i="18"/>
  <c r="I98" i="18"/>
  <c r="K97" i="18"/>
  <c r="I97" i="18"/>
  <c r="K96" i="18"/>
  <c r="I96" i="18"/>
  <c r="K95" i="18"/>
  <c r="I95" i="18"/>
  <c r="K94" i="18"/>
  <c r="I94" i="18"/>
  <c r="K93" i="18"/>
  <c r="I93" i="18"/>
  <c r="K92" i="18"/>
  <c r="I92" i="18"/>
  <c r="K91" i="18"/>
  <c r="I91" i="18"/>
  <c r="K90" i="18"/>
  <c r="I90" i="18"/>
  <c r="H89" i="18"/>
  <c r="K89" i="18" s="1"/>
  <c r="K88" i="18"/>
  <c r="I88" i="18"/>
  <c r="K87" i="18"/>
  <c r="I87" i="18"/>
  <c r="K86" i="18"/>
  <c r="I86" i="18"/>
  <c r="K85" i="18"/>
  <c r="I85" i="18"/>
  <c r="K84" i="18"/>
  <c r="I84" i="18"/>
  <c r="K83" i="18"/>
  <c r="I83" i="18"/>
  <c r="K82" i="18"/>
  <c r="I82" i="18"/>
  <c r="K81" i="18"/>
  <c r="I81" i="18"/>
  <c r="K80" i="18"/>
  <c r="I80" i="18"/>
  <c r="K79" i="18"/>
  <c r="I79" i="18"/>
  <c r="K78" i="18"/>
  <c r="I78" i="18"/>
  <c r="K77" i="18"/>
  <c r="I77" i="18"/>
  <c r="K76" i="18"/>
  <c r="I76" i="18"/>
  <c r="K75" i="18"/>
  <c r="I75" i="18"/>
  <c r="K74" i="18"/>
  <c r="I74" i="18"/>
  <c r="K73" i="18"/>
  <c r="I73" i="18"/>
  <c r="K72" i="18"/>
  <c r="I72" i="18"/>
  <c r="K71" i="18"/>
  <c r="I71" i="18"/>
  <c r="K70" i="18"/>
  <c r="I70" i="18"/>
  <c r="I69" i="18"/>
  <c r="K68" i="18"/>
  <c r="I68" i="18"/>
  <c r="K67" i="18"/>
  <c r="I67" i="18"/>
  <c r="K66" i="18"/>
  <c r="I66" i="18"/>
  <c r="K65" i="18"/>
  <c r="I65" i="18"/>
  <c r="K64" i="18"/>
  <c r="I64" i="18"/>
  <c r="K63" i="18"/>
  <c r="I63" i="18"/>
  <c r="K62" i="18"/>
  <c r="I62" i="18"/>
  <c r="K61" i="18"/>
  <c r="I61" i="18"/>
  <c r="K60" i="18"/>
  <c r="I60" i="18"/>
  <c r="K59" i="18"/>
  <c r="I59" i="18"/>
  <c r="K58" i="18"/>
  <c r="I58" i="18"/>
  <c r="K57" i="18"/>
  <c r="I57" i="18"/>
  <c r="K56" i="18"/>
  <c r="I56" i="18"/>
  <c r="K55" i="18"/>
  <c r="I55" i="18"/>
  <c r="K54" i="18"/>
  <c r="I54" i="18"/>
  <c r="K53" i="18"/>
  <c r="I53" i="18"/>
  <c r="K52" i="18"/>
  <c r="I52" i="18"/>
  <c r="K51" i="18"/>
  <c r="I51" i="18"/>
  <c r="K50" i="18"/>
  <c r="I50" i="18"/>
  <c r="K49" i="18"/>
  <c r="I49" i="18"/>
  <c r="K48" i="18"/>
  <c r="I48" i="18"/>
  <c r="K47" i="18"/>
  <c r="I47" i="18"/>
  <c r="K46" i="18"/>
  <c r="I46" i="18"/>
  <c r="K45" i="18"/>
  <c r="I45" i="18"/>
  <c r="K44" i="18"/>
  <c r="I44" i="18"/>
  <c r="K43" i="18"/>
  <c r="I43" i="18"/>
  <c r="K42" i="18"/>
  <c r="I42" i="18"/>
  <c r="K41" i="18"/>
  <c r="I41" i="18"/>
  <c r="K40" i="18"/>
  <c r="I40" i="18"/>
  <c r="K39" i="18"/>
  <c r="I39" i="18"/>
  <c r="K38" i="18"/>
  <c r="I38" i="18"/>
  <c r="K37" i="18"/>
  <c r="I37" i="18"/>
  <c r="K36" i="18"/>
  <c r="I36" i="18"/>
  <c r="K35" i="18"/>
  <c r="I35" i="18"/>
  <c r="K34" i="18"/>
  <c r="I34" i="18"/>
  <c r="K33" i="18"/>
  <c r="I33" i="18"/>
  <c r="K32" i="18"/>
  <c r="I32" i="18"/>
  <c r="K31" i="18"/>
  <c r="I31" i="18"/>
  <c r="K30" i="18"/>
  <c r="I30" i="18"/>
  <c r="K29" i="18"/>
  <c r="I29" i="18"/>
  <c r="K28" i="18"/>
  <c r="I28" i="18"/>
  <c r="K27" i="18"/>
  <c r="I27" i="18"/>
  <c r="K26" i="18"/>
  <c r="I26" i="18"/>
  <c r="K25" i="18"/>
  <c r="I25" i="18"/>
  <c r="K24" i="18"/>
  <c r="I24" i="18"/>
  <c r="K23" i="18"/>
  <c r="I23" i="18"/>
  <c r="K22" i="18"/>
  <c r="I22" i="18"/>
  <c r="K21" i="18"/>
  <c r="I21" i="18"/>
  <c r="K20" i="18"/>
  <c r="I20" i="18"/>
  <c r="K19" i="18"/>
  <c r="I19" i="18"/>
  <c r="K18" i="18"/>
  <c r="I18" i="18"/>
  <c r="K17" i="18"/>
  <c r="I17" i="18"/>
  <c r="I16" i="18"/>
  <c r="K15" i="18"/>
  <c r="I15" i="18"/>
  <c r="K14" i="18"/>
  <c r="I14" i="18"/>
  <c r="K13" i="18"/>
  <c r="I13" i="18"/>
  <c r="K12" i="18"/>
  <c r="I12" i="18"/>
  <c r="K11" i="18"/>
  <c r="I11" i="18"/>
  <c r="K10" i="18"/>
  <c r="I10" i="18"/>
  <c r="K8" i="18"/>
  <c r="I8" i="18"/>
  <c r="K7" i="18"/>
  <c r="I7" i="18"/>
  <c r="K6" i="18"/>
  <c r="I6" i="18"/>
  <c r="K5" i="18"/>
  <c r="I5" i="18"/>
  <c r="K4" i="18"/>
  <c r="I4" i="18"/>
  <c r="K3" i="18"/>
  <c r="I3" i="18"/>
  <c r="K2" i="18"/>
  <c r="I2" i="18"/>
  <c r="K141" i="17"/>
  <c r="I141" i="17"/>
  <c r="K47" i="17"/>
  <c r="I47" i="17"/>
  <c r="K254" i="17"/>
  <c r="I254" i="17"/>
  <c r="K119" i="17"/>
  <c r="I119" i="17"/>
  <c r="K140" i="17"/>
  <c r="I140" i="17"/>
  <c r="I312" i="17"/>
  <c r="H311" i="17"/>
  <c r="I311" i="17" s="1"/>
  <c r="I310" i="17"/>
  <c r="I309" i="17"/>
  <c r="K308" i="17"/>
  <c r="I308" i="17"/>
  <c r="K307" i="17"/>
  <c r="I307" i="17"/>
  <c r="K306" i="17"/>
  <c r="I306" i="17"/>
  <c r="K305" i="17"/>
  <c r="I305" i="17"/>
  <c r="K304" i="17"/>
  <c r="I304" i="17"/>
  <c r="K303" i="17"/>
  <c r="I303" i="17"/>
  <c r="K302" i="17"/>
  <c r="I302" i="17"/>
  <c r="K301" i="17"/>
  <c r="I301" i="17"/>
  <c r="K300" i="17"/>
  <c r="I300" i="17"/>
  <c r="K299" i="17"/>
  <c r="I299" i="17"/>
  <c r="K298" i="17"/>
  <c r="I298" i="17"/>
  <c r="K297" i="17"/>
  <c r="I297" i="17"/>
  <c r="K296" i="17"/>
  <c r="I296" i="17"/>
  <c r="K295" i="17"/>
  <c r="I295" i="17"/>
  <c r="K294" i="17"/>
  <c r="I294" i="17"/>
  <c r="K293" i="17"/>
  <c r="I293" i="17"/>
  <c r="K292" i="17"/>
  <c r="I292" i="17"/>
  <c r="K291" i="17"/>
  <c r="I291" i="17"/>
  <c r="K290" i="17"/>
  <c r="I290" i="17"/>
  <c r="K289" i="17"/>
  <c r="I289" i="17"/>
  <c r="K288" i="17"/>
  <c r="I288" i="17"/>
  <c r="K287" i="17"/>
  <c r="I287" i="17"/>
  <c r="K286" i="17"/>
  <c r="I286" i="17"/>
  <c r="K285" i="17"/>
  <c r="I285" i="17"/>
  <c r="K284" i="17"/>
  <c r="I284" i="17"/>
  <c r="K283" i="17"/>
  <c r="I283" i="17"/>
  <c r="K282" i="17"/>
  <c r="I282" i="17"/>
  <c r="K281" i="17"/>
  <c r="I281" i="17"/>
  <c r="K280" i="17"/>
  <c r="I280" i="17"/>
  <c r="K279" i="17"/>
  <c r="I279" i="17"/>
  <c r="K278" i="17"/>
  <c r="I278" i="17"/>
  <c r="K277" i="17"/>
  <c r="I277" i="17"/>
  <c r="K276" i="17"/>
  <c r="I276" i="17"/>
  <c r="K275" i="17"/>
  <c r="I275" i="17"/>
  <c r="K274" i="17"/>
  <c r="I274" i="17"/>
  <c r="K273" i="17"/>
  <c r="I273" i="17"/>
  <c r="K272" i="17"/>
  <c r="I272" i="17"/>
  <c r="K271" i="17"/>
  <c r="I271" i="17"/>
  <c r="K270" i="17"/>
  <c r="I270" i="17"/>
  <c r="K269" i="17"/>
  <c r="I269" i="17"/>
  <c r="K268" i="17"/>
  <c r="I268" i="17"/>
  <c r="K267" i="17"/>
  <c r="I267" i="17"/>
  <c r="K266" i="17"/>
  <c r="I266" i="17"/>
  <c r="K265" i="17"/>
  <c r="I265" i="17"/>
  <c r="K264" i="17"/>
  <c r="I264" i="17"/>
  <c r="K263" i="17"/>
  <c r="I263" i="17"/>
  <c r="K262" i="17"/>
  <c r="I262" i="17"/>
  <c r="K261" i="17"/>
  <c r="I261" i="17"/>
  <c r="K260" i="17"/>
  <c r="I260" i="17"/>
  <c r="K259" i="17"/>
  <c r="I259" i="17"/>
  <c r="I258" i="17"/>
  <c r="K257" i="17"/>
  <c r="I257" i="17"/>
  <c r="K256" i="17"/>
  <c r="I256" i="17"/>
  <c r="K255" i="17"/>
  <c r="I255" i="17"/>
  <c r="K253" i="17"/>
  <c r="I253" i="17"/>
  <c r="K252" i="17"/>
  <c r="I252" i="17"/>
  <c r="K251" i="17"/>
  <c r="I251" i="17"/>
  <c r="K250" i="17"/>
  <c r="I250" i="17"/>
  <c r="K249" i="17"/>
  <c r="I249" i="17"/>
  <c r="K248" i="17"/>
  <c r="I248" i="17"/>
  <c r="K247" i="17"/>
  <c r="I247" i="17"/>
  <c r="K246" i="17"/>
  <c r="I246" i="17"/>
  <c r="K245" i="17"/>
  <c r="I245" i="17"/>
  <c r="K244" i="17"/>
  <c r="I244" i="17"/>
  <c r="K243" i="17"/>
  <c r="I243" i="17"/>
  <c r="K242" i="17"/>
  <c r="I242" i="17"/>
  <c r="K241" i="17"/>
  <c r="I241" i="17"/>
  <c r="K240" i="17"/>
  <c r="I240" i="17"/>
  <c r="K239" i="17"/>
  <c r="I239" i="17"/>
  <c r="K238" i="17"/>
  <c r="I238" i="17"/>
  <c r="K237" i="17"/>
  <c r="I237" i="17"/>
  <c r="K236" i="17"/>
  <c r="I236" i="17"/>
  <c r="K235" i="17"/>
  <c r="I235" i="17"/>
  <c r="K234" i="17"/>
  <c r="I234" i="17"/>
  <c r="K233" i="17"/>
  <c r="I233" i="17"/>
  <c r="K232" i="17"/>
  <c r="I232" i="17"/>
  <c r="K231" i="17"/>
  <c r="I231" i="17"/>
  <c r="K230" i="17"/>
  <c r="I230" i="17"/>
  <c r="K229" i="17"/>
  <c r="I229" i="17"/>
  <c r="K228" i="17"/>
  <c r="I228" i="17"/>
  <c r="K227" i="17"/>
  <c r="I227" i="17"/>
  <c r="K226" i="17"/>
  <c r="I226" i="17"/>
  <c r="K225" i="17"/>
  <c r="I225" i="17"/>
  <c r="K224" i="17"/>
  <c r="I224" i="17"/>
  <c r="K223" i="17"/>
  <c r="I223" i="17"/>
  <c r="K222" i="17"/>
  <c r="I222" i="17"/>
  <c r="K221" i="17"/>
  <c r="I221" i="17"/>
  <c r="K220" i="17"/>
  <c r="I220" i="17"/>
  <c r="K219" i="17"/>
  <c r="I219" i="17"/>
  <c r="K218" i="17"/>
  <c r="I218" i="17"/>
  <c r="K217" i="17"/>
  <c r="I217" i="17"/>
  <c r="K216" i="17"/>
  <c r="I216" i="17"/>
  <c r="K215" i="17"/>
  <c r="I215" i="17"/>
  <c r="K214" i="17"/>
  <c r="I214" i="17"/>
  <c r="K213" i="17"/>
  <c r="I213" i="17"/>
  <c r="K212" i="17"/>
  <c r="I212" i="17"/>
  <c r="K211" i="17"/>
  <c r="I211" i="17"/>
  <c r="K210" i="17"/>
  <c r="I210" i="17"/>
  <c r="K209" i="17"/>
  <c r="I209" i="17"/>
  <c r="K208" i="17"/>
  <c r="I208" i="17"/>
  <c r="K207" i="17"/>
  <c r="I207" i="17"/>
  <c r="K206" i="17"/>
  <c r="I206" i="17"/>
  <c r="K205" i="17"/>
  <c r="I205" i="17"/>
  <c r="K204" i="17"/>
  <c r="I204" i="17"/>
  <c r="K203" i="17"/>
  <c r="I203" i="17"/>
  <c r="K202" i="17"/>
  <c r="I202" i="17"/>
  <c r="K201" i="17"/>
  <c r="I201" i="17"/>
  <c r="K200" i="17"/>
  <c r="I200" i="17"/>
  <c r="K199" i="17"/>
  <c r="I199" i="17"/>
  <c r="K198" i="17"/>
  <c r="I198" i="17"/>
  <c r="K197" i="17"/>
  <c r="I197" i="17"/>
  <c r="K196" i="17"/>
  <c r="I196" i="17"/>
  <c r="K195" i="17"/>
  <c r="I195" i="17"/>
  <c r="K194" i="17"/>
  <c r="I194" i="17"/>
  <c r="K193" i="17"/>
  <c r="I193" i="17"/>
  <c r="K192" i="17"/>
  <c r="I192" i="17"/>
  <c r="K191" i="17"/>
  <c r="I191" i="17"/>
  <c r="K190" i="17"/>
  <c r="I190" i="17"/>
  <c r="K189" i="17"/>
  <c r="I189" i="17"/>
  <c r="K188" i="17"/>
  <c r="I188" i="17"/>
  <c r="I187" i="17"/>
  <c r="K186" i="17"/>
  <c r="I186" i="17"/>
  <c r="K185" i="17"/>
  <c r="I185" i="17"/>
  <c r="K184" i="17"/>
  <c r="I184" i="17"/>
  <c r="K183" i="17"/>
  <c r="I183" i="17"/>
  <c r="K182" i="17"/>
  <c r="I182" i="17"/>
  <c r="K181" i="17"/>
  <c r="I181" i="17"/>
  <c r="K180" i="17"/>
  <c r="I180" i="17"/>
  <c r="K179" i="17"/>
  <c r="I179" i="17"/>
  <c r="K178" i="17"/>
  <c r="I178" i="17"/>
  <c r="K177" i="17"/>
  <c r="I177" i="17"/>
  <c r="K176" i="17"/>
  <c r="I176" i="17"/>
  <c r="K175" i="17"/>
  <c r="I175" i="17"/>
  <c r="K174" i="17"/>
  <c r="I174" i="17"/>
  <c r="K173" i="17"/>
  <c r="I173" i="17"/>
  <c r="K172" i="17"/>
  <c r="I172" i="17"/>
  <c r="K171" i="17"/>
  <c r="I171" i="17"/>
  <c r="K170" i="17"/>
  <c r="I170" i="17"/>
  <c r="K169" i="17"/>
  <c r="I169" i="17"/>
  <c r="K168" i="17"/>
  <c r="I168" i="17"/>
  <c r="K167" i="17"/>
  <c r="I167" i="17"/>
  <c r="K166" i="17"/>
  <c r="I166" i="17"/>
  <c r="K165" i="17"/>
  <c r="I165" i="17"/>
  <c r="K164" i="17"/>
  <c r="I164" i="17"/>
  <c r="K163" i="17"/>
  <c r="I163" i="17"/>
  <c r="K162" i="17"/>
  <c r="I162" i="17"/>
  <c r="K161" i="17"/>
  <c r="I161" i="17"/>
  <c r="K160" i="17"/>
  <c r="I160" i="17"/>
  <c r="K159" i="17"/>
  <c r="I159" i="17"/>
  <c r="K158" i="17"/>
  <c r="I158" i="17"/>
  <c r="K157" i="17"/>
  <c r="I157" i="17"/>
  <c r="K156" i="17"/>
  <c r="I156" i="17"/>
  <c r="K155" i="17"/>
  <c r="I155" i="17"/>
  <c r="K154" i="17"/>
  <c r="I154" i="17"/>
  <c r="K153" i="17"/>
  <c r="I153" i="17"/>
  <c r="K152" i="17"/>
  <c r="I152" i="17"/>
  <c r="K151" i="17"/>
  <c r="I151" i="17"/>
  <c r="K150" i="17"/>
  <c r="I150" i="17"/>
  <c r="K149" i="17"/>
  <c r="I149" i="17"/>
  <c r="K148" i="17"/>
  <c r="I148" i="17"/>
  <c r="K147" i="17"/>
  <c r="I147" i="17"/>
  <c r="K146" i="17"/>
  <c r="I146" i="17"/>
  <c r="K145" i="17"/>
  <c r="I145" i="17"/>
  <c r="K144" i="17"/>
  <c r="I144" i="17"/>
  <c r="K143" i="17"/>
  <c r="I143" i="17"/>
  <c r="K142" i="17"/>
  <c r="I142" i="17"/>
  <c r="K139" i="17"/>
  <c r="I139" i="17"/>
  <c r="K138" i="17"/>
  <c r="I138" i="17"/>
  <c r="K137" i="17"/>
  <c r="I137" i="17"/>
  <c r="K136" i="17"/>
  <c r="I136" i="17"/>
  <c r="K135" i="17"/>
  <c r="I135" i="17"/>
  <c r="K134" i="17"/>
  <c r="I134" i="17"/>
  <c r="K133" i="17"/>
  <c r="I133" i="17"/>
  <c r="K132" i="17"/>
  <c r="I132" i="17"/>
  <c r="K131" i="17"/>
  <c r="I131" i="17"/>
  <c r="K130" i="17"/>
  <c r="I130" i="17"/>
  <c r="K129" i="17"/>
  <c r="I129" i="17"/>
  <c r="K128" i="17"/>
  <c r="I128" i="17"/>
  <c r="K127" i="17"/>
  <c r="I127" i="17"/>
  <c r="K126" i="17"/>
  <c r="I126" i="17"/>
  <c r="K125" i="17"/>
  <c r="I125" i="17"/>
  <c r="K124" i="17"/>
  <c r="I124" i="17"/>
  <c r="K123" i="17"/>
  <c r="I123" i="17"/>
  <c r="K122" i="17"/>
  <c r="I122" i="17"/>
  <c r="K121" i="17"/>
  <c r="I121" i="17"/>
  <c r="K120" i="17"/>
  <c r="I120" i="17"/>
  <c r="K118" i="17"/>
  <c r="I118" i="17"/>
  <c r="K117" i="17"/>
  <c r="I117" i="17"/>
  <c r="K116" i="17"/>
  <c r="I116" i="17"/>
  <c r="K115" i="17"/>
  <c r="I115" i="17"/>
  <c r="K114" i="17"/>
  <c r="I114" i="17"/>
  <c r="K113" i="17"/>
  <c r="I113" i="17"/>
  <c r="K112" i="17"/>
  <c r="I112" i="17"/>
  <c r="K111" i="17"/>
  <c r="I111" i="17"/>
  <c r="K110" i="17"/>
  <c r="I110" i="17"/>
  <c r="K109" i="17"/>
  <c r="I109" i="17"/>
  <c r="K108" i="17"/>
  <c r="I108" i="17"/>
  <c r="K107" i="17"/>
  <c r="I107" i="17"/>
  <c r="K106" i="17"/>
  <c r="I106" i="17"/>
  <c r="K105" i="17"/>
  <c r="I105" i="17"/>
  <c r="K104" i="17"/>
  <c r="I104" i="17"/>
  <c r="K103" i="17"/>
  <c r="I103" i="17"/>
  <c r="K102" i="17"/>
  <c r="I102" i="17"/>
  <c r="K101" i="17"/>
  <c r="I101" i="17"/>
  <c r="K100" i="17"/>
  <c r="I100" i="17"/>
  <c r="K99" i="17"/>
  <c r="I99" i="17"/>
  <c r="K98" i="17"/>
  <c r="I98" i="17"/>
  <c r="K97" i="17"/>
  <c r="I97" i="17"/>
  <c r="K96" i="17"/>
  <c r="I96" i="17"/>
  <c r="K95" i="17"/>
  <c r="I95" i="17"/>
  <c r="K94" i="17"/>
  <c r="I94" i="17"/>
  <c r="K93" i="17"/>
  <c r="I93" i="17"/>
  <c r="K92" i="17"/>
  <c r="I92" i="17"/>
  <c r="K91" i="17"/>
  <c r="I91" i="17"/>
  <c r="K90" i="17"/>
  <c r="I90" i="17"/>
  <c r="K89" i="17"/>
  <c r="I89" i="17"/>
  <c r="H88" i="17"/>
  <c r="I88" i="17" s="1"/>
  <c r="K87" i="17"/>
  <c r="I87" i="17"/>
  <c r="K86" i="17"/>
  <c r="I86" i="17"/>
  <c r="K85" i="17"/>
  <c r="I85" i="17"/>
  <c r="K84" i="17"/>
  <c r="I84" i="17"/>
  <c r="K83" i="17"/>
  <c r="I83" i="17"/>
  <c r="K82" i="17"/>
  <c r="I82" i="17"/>
  <c r="K81" i="17"/>
  <c r="I81" i="17"/>
  <c r="K80" i="17"/>
  <c r="I80" i="17"/>
  <c r="K79" i="17"/>
  <c r="I79" i="17"/>
  <c r="K78" i="17"/>
  <c r="I78" i="17"/>
  <c r="K77" i="17"/>
  <c r="I77" i="17"/>
  <c r="K76" i="17"/>
  <c r="I76" i="17"/>
  <c r="K75" i="17"/>
  <c r="I75" i="17"/>
  <c r="K74" i="17"/>
  <c r="I74" i="17"/>
  <c r="K73" i="17"/>
  <c r="I73" i="17"/>
  <c r="K72" i="17"/>
  <c r="I72" i="17"/>
  <c r="K71" i="17"/>
  <c r="I71" i="17"/>
  <c r="K70" i="17"/>
  <c r="I70" i="17"/>
  <c r="K69" i="17"/>
  <c r="I69" i="17"/>
  <c r="I68" i="17"/>
  <c r="K67" i="17"/>
  <c r="I67" i="17"/>
  <c r="K66" i="17"/>
  <c r="I66" i="17"/>
  <c r="K65" i="17"/>
  <c r="I65" i="17"/>
  <c r="K64" i="17"/>
  <c r="I64" i="17"/>
  <c r="K63" i="17"/>
  <c r="I63" i="17"/>
  <c r="K62" i="17"/>
  <c r="I62" i="17"/>
  <c r="K61" i="17"/>
  <c r="I61" i="17"/>
  <c r="K60" i="17"/>
  <c r="I60" i="17"/>
  <c r="K59" i="17"/>
  <c r="I59" i="17"/>
  <c r="K58" i="17"/>
  <c r="I58" i="17"/>
  <c r="K57" i="17"/>
  <c r="I57" i="17"/>
  <c r="K56" i="17"/>
  <c r="I56" i="17"/>
  <c r="K55" i="17"/>
  <c r="I55" i="17"/>
  <c r="K54" i="17"/>
  <c r="I54" i="17"/>
  <c r="K53" i="17"/>
  <c r="I53" i="17"/>
  <c r="K52" i="17"/>
  <c r="I52" i="17"/>
  <c r="K51" i="17"/>
  <c r="I51" i="17"/>
  <c r="K50" i="17"/>
  <c r="I50" i="17"/>
  <c r="K49" i="17"/>
  <c r="I49" i="17"/>
  <c r="K48" i="17"/>
  <c r="I48" i="17"/>
  <c r="K46" i="17"/>
  <c r="I46" i="17"/>
  <c r="K45" i="17"/>
  <c r="I45" i="17"/>
  <c r="K44" i="17"/>
  <c r="I44" i="17"/>
  <c r="K43" i="17"/>
  <c r="I43" i="17"/>
  <c r="K42" i="17"/>
  <c r="I42" i="17"/>
  <c r="K41" i="17"/>
  <c r="I41" i="17"/>
  <c r="K40" i="17"/>
  <c r="I40" i="17"/>
  <c r="K39" i="17"/>
  <c r="I39" i="17"/>
  <c r="K38" i="17"/>
  <c r="I38" i="17"/>
  <c r="K37" i="17"/>
  <c r="I37" i="17"/>
  <c r="K36" i="17"/>
  <c r="I36" i="17"/>
  <c r="K35" i="17"/>
  <c r="I35" i="17"/>
  <c r="K34" i="17"/>
  <c r="I34" i="17"/>
  <c r="K33" i="17"/>
  <c r="I33" i="17"/>
  <c r="K32" i="17"/>
  <c r="I32" i="17"/>
  <c r="K31" i="17"/>
  <c r="I31" i="17"/>
  <c r="K30" i="17"/>
  <c r="I30" i="17"/>
  <c r="K29" i="17"/>
  <c r="I29" i="17"/>
  <c r="K28" i="17"/>
  <c r="I28" i="17"/>
  <c r="K27" i="17"/>
  <c r="I27" i="17"/>
  <c r="K26" i="17"/>
  <c r="I26" i="17"/>
  <c r="K25" i="17"/>
  <c r="I25" i="17"/>
  <c r="K24" i="17"/>
  <c r="I24" i="17"/>
  <c r="K23" i="17"/>
  <c r="I23" i="17"/>
  <c r="K22" i="17"/>
  <c r="I22" i="17"/>
  <c r="K21" i="17"/>
  <c r="I21" i="17"/>
  <c r="K20" i="17"/>
  <c r="I20" i="17"/>
  <c r="K19" i="17"/>
  <c r="I19" i="17"/>
  <c r="K18" i="17"/>
  <c r="I18" i="17"/>
  <c r="K17" i="17"/>
  <c r="I17" i="17"/>
  <c r="K16" i="17"/>
  <c r="I16" i="17"/>
  <c r="I15" i="17"/>
  <c r="K14" i="17"/>
  <c r="I14" i="17"/>
  <c r="K13" i="17"/>
  <c r="I13" i="17"/>
  <c r="K12" i="17"/>
  <c r="I12" i="17"/>
  <c r="K11" i="17"/>
  <c r="I11" i="17"/>
  <c r="K10" i="17"/>
  <c r="I10" i="17"/>
  <c r="K9" i="17"/>
  <c r="I9" i="17"/>
  <c r="K8" i="17"/>
  <c r="I8" i="17"/>
  <c r="K7" i="17"/>
  <c r="I7" i="17"/>
  <c r="K6" i="17"/>
  <c r="I6" i="17"/>
  <c r="K5" i="17"/>
  <c r="I5" i="17"/>
  <c r="K4" i="17"/>
  <c r="I4" i="17"/>
  <c r="K3" i="17"/>
  <c r="I3" i="17"/>
  <c r="K2" i="17"/>
  <c r="I2" i="17"/>
  <c r="K93" i="16"/>
  <c r="I92" i="16"/>
  <c r="I93" i="16"/>
  <c r="K92" i="16"/>
  <c r="I51" i="16"/>
  <c r="K53" i="16"/>
  <c r="I53" i="16"/>
  <c r="K52" i="16"/>
  <c r="I52" i="16"/>
  <c r="K51" i="16"/>
  <c r="I323" i="20" l="1"/>
  <c r="K98" i="20"/>
  <c r="I90" i="19"/>
  <c r="I313" i="19" s="1"/>
  <c r="I89" i="18"/>
  <c r="I312" i="18" s="1"/>
  <c r="I313" i="17"/>
  <c r="K88" i="17"/>
  <c r="I307" i="16"/>
  <c r="H306" i="16"/>
  <c r="I306" i="16" s="1"/>
  <c r="I305" i="16"/>
  <c r="I304" i="16"/>
  <c r="K303" i="16"/>
  <c r="I303" i="16"/>
  <c r="K302" i="16"/>
  <c r="I302" i="16"/>
  <c r="K301" i="16"/>
  <c r="I301" i="16"/>
  <c r="K300" i="16"/>
  <c r="I300" i="16"/>
  <c r="K299" i="16"/>
  <c r="I299" i="16"/>
  <c r="K298" i="16"/>
  <c r="I298" i="16"/>
  <c r="K297" i="16"/>
  <c r="I297" i="16"/>
  <c r="K296" i="16"/>
  <c r="I296" i="16"/>
  <c r="K295" i="16"/>
  <c r="I295" i="16"/>
  <c r="K294" i="16"/>
  <c r="I294" i="16"/>
  <c r="K293" i="16"/>
  <c r="I293" i="16"/>
  <c r="K292" i="16"/>
  <c r="I292" i="16"/>
  <c r="K291" i="16"/>
  <c r="I291" i="16"/>
  <c r="K290" i="16"/>
  <c r="I290" i="16"/>
  <c r="K289" i="16"/>
  <c r="I289" i="16"/>
  <c r="K288" i="16"/>
  <c r="I288" i="16"/>
  <c r="K287" i="16"/>
  <c r="I287" i="16"/>
  <c r="K286" i="16"/>
  <c r="I286" i="16"/>
  <c r="K285" i="16"/>
  <c r="I285" i="16"/>
  <c r="K284" i="16"/>
  <c r="I284" i="16"/>
  <c r="K283" i="16"/>
  <c r="I283" i="16"/>
  <c r="K282" i="16"/>
  <c r="I282" i="16"/>
  <c r="K281" i="16"/>
  <c r="I281" i="16"/>
  <c r="K280" i="16"/>
  <c r="I280" i="16"/>
  <c r="K279" i="16"/>
  <c r="I279" i="16"/>
  <c r="K278" i="16"/>
  <c r="I278" i="16"/>
  <c r="K277" i="16"/>
  <c r="I277" i="16"/>
  <c r="K276" i="16"/>
  <c r="I276" i="16"/>
  <c r="K275" i="16"/>
  <c r="I275" i="16"/>
  <c r="K274" i="16"/>
  <c r="I274" i="16"/>
  <c r="K273" i="16"/>
  <c r="I273" i="16"/>
  <c r="K272" i="16"/>
  <c r="I272" i="16"/>
  <c r="K271" i="16"/>
  <c r="I271" i="16"/>
  <c r="K270" i="16"/>
  <c r="I270" i="16"/>
  <c r="K269" i="16"/>
  <c r="I269" i="16"/>
  <c r="K268" i="16"/>
  <c r="I268" i="16"/>
  <c r="K267" i="16"/>
  <c r="I267" i="16"/>
  <c r="K266" i="16"/>
  <c r="I266" i="16"/>
  <c r="K265" i="16"/>
  <c r="I265" i="16"/>
  <c r="K264" i="16"/>
  <c r="I264" i="16"/>
  <c r="K263" i="16"/>
  <c r="I263" i="16"/>
  <c r="K262" i="16"/>
  <c r="I262" i="16"/>
  <c r="K261" i="16"/>
  <c r="I261" i="16"/>
  <c r="K260" i="16"/>
  <c r="I260" i="16"/>
  <c r="K259" i="16"/>
  <c r="I259" i="16"/>
  <c r="K258" i="16"/>
  <c r="I258" i="16"/>
  <c r="K257" i="16"/>
  <c r="I257" i="16"/>
  <c r="K256" i="16"/>
  <c r="I256" i="16"/>
  <c r="K255" i="16"/>
  <c r="I255" i="16"/>
  <c r="K254" i="16"/>
  <c r="I254" i="16"/>
  <c r="I253" i="16"/>
  <c r="K252" i="16"/>
  <c r="I252" i="16"/>
  <c r="K251" i="16"/>
  <c r="I251" i="16"/>
  <c r="K250" i="16"/>
  <c r="I250" i="16"/>
  <c r="K249" i="16"/>
  <c r="I249" i="16"/>
  <c r="K248" i="16"/>
  <c r="I248" i="16"/>
  <c r="K247" i="16"/>
  <c r="I247" i="16"/>
  <c r="K246" i="16"/>
  <c r="I246" i="16"/>
  <c r="K245" i="16"/>
  <c r="I245" i="16"/>
  <c r="K244" i="16"/>
  <c r="I244" i="16"/>
  <c r="K243" i="16"/>
  <c r="I243" i="16"/>
  <c r="K242" i="16"/>
  <c r="I242" i="16"/>
  <c r="K241" i="16"/>
  <c r="I241" i="16"/>
  <c r="K240" i="16"/>
  <c r="I240" i="16"/>
  <c r="K239" i="16"/>
  <c r="I239" i="16"/>
  <c r="K238" i="16"/>
  <c r="I238" i="16"/>
  <c r="K237" i="16"/>
  <c r="I237" i="16"/>
  <c r="K236" i="16"/>
  <c r="I236" i="16"/>
  <c r="K235" i="16"/>
  <c r="I235" i="16"/>
  <c r="K234" i="16"/>
  <c r="I234" i="16"/>
  <c r="K233" i="16"/>
  <c r="I233" i="16"/>
  <c r="K232" i="16"/>
  <c r="I232" i="16"/>
  <c r="K231" i="16"/>
  <c r="I231" i="16"/>
  <c r="K230" i="16"/>
  <c r="I230" i="16"/>
  <c r="K229" i="16"/>
  <c r="I229" i="16"/>
  <c r="K228" i="16"/>
  <c r="I228" i="16"/>
  <c r="K227" i="16"/>
  <c r="I227" i="16"/>
  <c r="K226" i="16"/>
  <c r="I226" i="16"/>
  <c r="K225" i="16"/>
  <c r="I225" i="16"/>
  <c r="K224" i="16"/>
  <c r="I224" i="16"/>
  <c r="K223" i="16"/>
  <c r="I223" i="16"/>
  <c r="K222" i="16"/>
  <c r="I222" i="16"/>
  <c r="K221" i="16"/>
  <c r="I221" i="16"/>
  <c r="K220" i="16"/>
  <c r="I220" i="16"/>
  <c r="K219" i="16"/>
  <c r="I219" i="16"/>
  <c r="K218" i="16"/>
  <c r="I218" i="16"/>
  <c r="K217" i="16"/>
  <c r="I217" i="16"/>
  <c r="K216" i="16"/>
  <c r="I216" i="16"/>
  <c r="K215" i="16"/>
  <c r="I215" i="16"/>
  <c r="K214" i="16"/>
  <c r="I214" i="16"/>
  <c r="K213" i="16"/>
  <c r="I213" i="16"/>
  <c r="K212" i="16"/>
  <c r="I212" i="16"/>
  <c r="K211" i="16"/>
  <c r="I211" i="16"/>
  <c r="K210" i="16"/>
  <c r="I210" i="16"/>
  <c r="K209" i="16"/>
  <c r="I209" i="16"/>
  <c r="K208" i="16"/>
  <c r="I208" i="16"/>
  <c r="K207" i="16"/>
  <c r="I207" i="16"/>
  <c r="K206" i="16"/>
  <c r="I206" i="16"/>
  <c r="K205" i="16"/>
  <c r="I205" i="16"/>
  <c r="K204" i="16"/>
  <c r="I204" i="16"/>
  <c r="K203" i="16"/>
  <c r="I203" i="16"/>
  <c r="K202" i="16"/>
  <c r="I202" i="16"/>
  <c r="K201" i="16"/>
  <c r="I201" i="16"/>
  <c r="K200" i="16"/>
  <c r="I200" i="16"/>
  <c r="K199" i="16"/>
  <c r="I199" i="16"/>
  <c r="K198" i="16"/>
  <c r="I198" i="16"/>
  <c r="K197" i="16"/>
  <c r="I197" i="16"/>
  <c r="K196" i="16"/>
  <c r="I196" i="16"/>
  <c r="K195" i="16"/>
  <c r="I195" i="16"/>
  <c r="K194" i="16"/>
  <c r="I194" i="16"/>
  <c r="K193" i="16"/>
  <c r="I193" i="16"/>
  <c r="K192" i="16"/>
  <c r="I192" i="16"/>
  <c r="K191" i="16"/>
  <c r="I191" i="16"/>
  <c r="K190" i="16"/>
  <c r="I190" i="16"/>
  <c r="K189" i="16"/>
  <c r="I189" i="16"/>
  <c r="K188" i="16"/>
  <c r="I188" i="16"/>
  <c r="K187" i="16"/>
  <c r="I187" i="16"/>
  <c r="K186" i="16"/>
  <c r="I186" i="16"/>
  <c r="K185" i="16"/>
  <c r="I185" i="16"/>
  <c r="K184" i="16"/>
  <c r="I184" i="16"/>
  <c r="I183" i="16"/>
  <c r="K182" i="16"/>
  <c r="I182" i="16"/>
  <c r="K181" i="16"/>
  <c r="I181" i="16"/>
  <c r="K180" i="16"/>
  <c r="I180" i="16"/>
  <c r="K179" i="16"/>
  <c r="I179" i="16"/>
  <c r="K178" i="16"/>
  <c r="I178" i="16"/>
  <c r="K177" i="16"/>
  <c r="I177" i="16"/>
  <c r="K176" i="16"/>
  <c r="I176" i="16"/>
  <c r="K175" i="16"/>
  <c r="I175" i="16"/>
  <c r="K174" i="16"/>
  <c r="I174" i="16"/>
  <c r="K173" i="16"/>
  <c r="I173" i="16"/>
  <c r="K172" i="16"/>
  <c r="I172" i="16"/>
  <c r="K171" i="16"/>
  <c r="I171" i="16"/>
  <c r="K170" i="16"/>
  <c r="I170" i="16"/>
  <c r="K169" i="16"/>
  <c r="I169" i="16"/>
  <c r="K168" i="16"/>
  <c r="I168" i="16"/>
  <c r="K167" i="16"/>
  <c r="I167" i="16"/>
  <c r="K166" i="16"/>
  <c r="I166" i="16"/>
  <c r="K165" i="16"/>
  <c r="I165" i="16"/>
  <c r="K164" i="16"/>
  <c r="I164" i="16"/>
  <c r="K163" i="16"/>
  <c r="I163" i="16"/>
  <c r="K162" i="16"/>
  <c r="I162" i="16"/>
  <c r="K161" i="16"/>
  <c r="I161" i="16"/>
  <c r="K160" i="16"/>
  <c r="I160" i="16"/>
  <c r="K159" i="16"/>
  <c r="I159" i="16"/>
  <c r="K158" i="16"/>
  <c r="I158" i="16"/>
  <c r="K157" i="16"/>
  <c r="I157" i="16"/>
  <c r="K156" i="16"/>
  <c r="I156" i="16"/>
  <c r="K155" i="16"/>
  <c r="I155" i="16"/>
  <c r="K154" i="16"/>
  <c r="I154" i="16"/>
  <c r="K153" i="16"/>
  <c r="I153" i="16"/>
  <c r="K152" i="16"/>
  <c r="I152" i="16"/>
  <c r="K151" i="16"/>
  <c r="I151" i="16"/>
  <c r="K150" i="16"/>
  <c r="I150" i="16"/>
  <c r="K149" i="16"/>
  <c r="I149" i="16"/>
  <c r="K148" i="16"/>
  <c r="I148" i="16"/>
  <c r="K147" i="16"/>
  <c r="I147" i="16"/>
  <c r="K146" i="16"/>
  <c r="I146" i="16"/>
  <c r="K145" i="16"/>
  <c r="I145" i="16"/>
  <c r="K144" i="16"/>
  <c r="I144" i="16"/>
  <c r="K143" i="16"/>
  <c r="I143" i="16"/>
  <c r="K142" i="16"/>
  <c r="I142" i="16"/>
  <c r="K141" i="16"/>
  <c r="I141" i="16"/>
  <c r="K140" i="16"/>
  <c r="I140" i="16"/>
  <c r="K139" i="16"/>
  <c r="I139" i="16"/>
  <c r="K138" i="16"/>
  <c r="I138" i="16"/>
  <c r="K137" i="16"/>
  <c r="I137" i="16"/>
  <c r="K136" i="16"/>
  <c r="I136" i="16"/>
  <c r="K135" i="16"/>
  <c r="I135" i="16"/>
  <c r="K134" i="16"/>
  <c r="I134" i="16"/>
  <c r="K133" i="16"/>
  <c r="I133" i="16"/>
  <c r="K132" i="16"/>
  <c r="I132" i="16"/>
  <c r="K131" i="16"/>
  <c r="I131" i="16"/>
  <c r="K130" i="16"/>
  <c r="I130" i="16"/>
  <c r="K129" i="16"/>
  <c r="I129" i="16"/>
  <c r="K128" i="16"/>
  <c r="I128" i="16"/>
  <c r="K127" i="16"/>
  <c r="I127" i="16"/>
  <c r="K126" i="16"/>
  <c r="I126" i="16"/>
  <c r="K125" i="16"/>
  <c r="I125" i="16"/>
  <c r="K124" i="16"/>
  <c r="I124" i="16"/>
  <c r="K123" i="16"/>
  <c r="I123" i="16"/>
  <c r="K122" i="16"/>
  <c r="I122" i="16"/>
  <c r="K121" i="16"/>
  <c r="I121" i="16"/>
  <c r="K120" i="16"/>
  <c r="I120" i="16"/>
  <c r="K119" i="16"/>
  <c r="I119" i="16"/>
  <c r="K118" i="16"/>
  <c r="I118" i="16"/>
  <c r="K117" i="16"/>
  <c r="I117" i="16"/>
  <c r="K116" i="16"/>
  <c r="I116" i="16"/>
  <c r="K115" i="16"/>
  <c r="I115" i="16"/>
  <c r="K114" i="16"/>
  <c r="I114" i="16"/>
  <c r="K113" i="16"/>
  <c r="I113" i="16"/>
  <c r="K112" i="16"/>
  <c r="I112" i="16"/>
  <c r="K111" i="16"/>
  <c r="I111" i="16"/>
  <c r="K110" i="16"/>
  <c r="I110" i="16"/>
  <c r="K109" i="16"/>
  <c r="I109" i="16"/>
  <c r="K108" i="16"/>
  <c r="I108" i="16"/>
  <c r="K107" i="16"/>
  <c r="I107" i="16"/>
  <c r="K106" i="16"/>
  <c r="I106" i="16"/>
  <c r="K105" i="16"/>
  <c r="I105" i="16"/>
  <c r="K104" i="16"/>
  <c r="I104" i="16"/>
  <c r="K103" i="16"/>
  <c r="I103" i="16"/>
  <c r="K102" i="16"/>
  <c r="I102" i="16"/>
  <c r="K101" i="16"/>
  <c r="I101" i="16"/>
  <c r="K100" i="16"/>
  <c r="I100" i="16"/>
  <c r="K99" i="16"/>
  <c r="I99" i="16"/>
  <c r="K98" i="16"/>
  <c r="I98" i="16"/>
  <c r="K97" i="16"/>
  <c r="I97" i="16"/>
  <c r="K96" i="16"/>
  <c r="I96" i="16"/>
  <c r="K95" i="16"/>
  <c r="I95" i="16"/>
  <c r="K94" i="16"/>
  <c r="I94" i="16"/>
  <c r="K91" i="16"/>
  <c r="I91" i="16"/>
  <c r="K90" i="16"/>
  <c r="I90" i="16"/>
  <c r="K89" i="16"/>
  <c r="I89" i="16"/>
  <c r="K88" i="16"/>
  <c r="I88" i="16"/>
  <c r="H87" i="16"/>
  <c r="K87" i="16" s="1"/>
  <c r="K86" i="16"/>
  <c r="I86" i="16"/>
  <c r="K85" i="16"/>
  <c r="I85" i="16"/>
  <c r="K84" i="16"/>
  <c r="I84" i="16"/>
  <c r="K83" i="16"/>
  <c r="I83" i="16"/>
  <c r="K82" i="16"/>
  <c r="I82" i="16"/>
  <c r="K81" i="16"/>
  <c r="I81" i="16"/>
  <c r="K80" i="16"/>
  <c r="I80" i="16"/>
  <c r="K79" i="16"/>
  <c r="I79" i="16"/>
  <c r="K78" i="16"/>
  <c r="I78" i="16"/>
  <c r="K77" i="16"/>
  <c r="I77" i="16"/>
  <c r="K76" i="16"/>
  <c r="I76" i="16"/>
  <c r="K75" i="16"/>
  <c r="I75" i="16"/>
  <c r="K74" i="16"/>
  <c r="I74" i="16"/>
  <c r="K73" i="16"/>
  <c r="I73" i="16"/>
  <c r="K72" i="16"/>
  <c r="I72" i="16"/>
  <c r="K71" i="16"/>
  <c r="I71" i="16"/>
  <c r="K70" i="16"/>
  <c r="I70" i="16"/>
  <c r="K69" i="16"/>
  <c r="I69" i="16"/>
  <c r="K68" i="16"/>
  <c r="I68" i="16"/>
  <c r="I67" i="16"/>
  <c r="K66" i="16"/>
  <c r="I66" i="16"/>
  <c r="K65" i="16"/>
  <c r="I65" i="16"/>
  <c r="K64" i="16"/>
  <c r="I64" i="16"/>
  <c r="K63" i="16"/>
  <c r="I63" i="16"/>
  <c r="K62" i="16"/>
  <c r="I62" i="16"/>
  <c r="K61" i="16"/>
  <c r="I61" i="16"/>
  <c r="K60" i="16"/>
  <c r="I60" i="16"/>
  <c r="K59" i="16"/>
  <c r="I59" i="16"/>
  <c r="K58" i="16"/>
  <c r="I58" i="16"/>
  <c r="K57" i="16"/>
  <c r="I57" i="16"/>
  <c r="K56" i="16"/>
  <c r="I56" i="16"/>
  <c r="K55" i="16"/>
  <c r="I55" i="16"/>
  <c r="K54" i="16"/>
  <c r="I54" i="16"/>
  <c r="K50" i="16"/>
  <c r="I50" i="16"/>
  <c r="K49" i="16"/>
  <c r="I49" i="16"/>
  <c r="K48" i="16"/>
  <c r="I48" i="16"/>
  <c r="K47" i="16"/>
  <c r="I47" i="16"/>
  <c r="K46" i="16"/>
  <c r="I46" i="16"/>
  <c r="K45" i="16"/>
  <c r="I45" i="16"/>
  <c r="K44" i="16"/>
  <c r="I44" i="16"/>
  <c r="K43" i="16"/>
  <c r="I43" i="16"/>
  <c r="K42" i="16"/>
  <c r="I42" i="16"/>
  <c r="K41" i="16"/>
  <c r="I41" i="16"/>
  <c r="K40" i="16"/>
  <c r="I40" i="16"/>
  <c r="K39" i="16"/>
  <c r="I39" i="16"/>
  <c r="K38" i="16"/>
  <c r="I38" i="16"/>
  <c r="K37" i="16"/>
  <c r="I37" i="16"/>
  <c r="K36" i="16"/>
  <c r="I36" i="16"/>
  <c r="K35" i="16"/>
  <c r="I35" i="16"/>
  <c r="K34" i="16"/>
  <c r="I34" i="16"/>
  <c r="K33" i="16"/>
  <c r="I33" i="16"/>
  <c r="K32" i="16"/>
  <c r="I32" i="16"/>
  <c r="K31" i="16"/>
  <c r="I31" i="16"/>
  <c r="K30" i="16"/>
  <c r="I30" i="16"/>
  <c r="K29" i="16"/>
  <c r="I29" i="16"/>
  <c r="K28" i="16"/>
  <c r="I28" i="16"/>
  <c r="K27" i="16"/>
  <c r="I27" i="16"/>
  <c r="K26" i="16"/>
  <c r="I26" i="16"/>
  <c r="K25" i="16"/>
  <c r="I25" i="16"/>
  <c r="K24" i="16"/>
  <c r="I24" i="16"/>
  <c r="K23" i="16"/>
  <c r="I23" i="16"/>
  <c r="K22" i="16"/>
  <c r="I22" i="16"/>
  <c r="K21" i="16"/>
  <c r="I21" i="16"/>
  <c r="K20" i="16"/>
  <c r="I20" i="16"/>
  <c r="K19" i="16"/>
  <c r="I19" i="16"/>
  <c r="K18" i="16"/>
  <c r="I18" i="16"/>
  <c r="K17" i="16"/>
  <c r="I17" i="16"/>
  <c r="K16" i="16"/>
  <c r="I16" i="16"/>
  <c r="I15" i="16"/>
  <c r="K14" i="16"/>
  <c r="I14" i="16"/>
  <c r="K13" i="16"/>
  <c r="I13" i="16"/>
  <c r="K12" i="16"/>
  <c r="I12" i="16"/>
  <c r="K11" i="16"/>
  <c r="I11" i="16"/>
  <c r="K10" i="16"/>
  <c r="I10" i="16"/>
  <c r="K9" i="16"/>
  <c r="I9" i="16"/>
  <c r="K8" i="16"/>
  <c r="I8" i="16"/>
  <c r="K7" i="16"/>
  <c r="I7" i="16"/>
  <c r="K6" i="16"/>
  <c r="I6" i="16"/>
  <c r="K5" i="16"/>
  <c r="I5" i="16"/>
  <c r="K4" i="16"/>
  <c r="I4" i="16"/>
  <c r="K3" i="16"/>
  <c r="I3" i="16"/>
  <c r="K2" i="16"/>
  <c r="I2" i="16"/>
  <c r="I151" i="15"/>
  <c r="K151" i="15"/>
  <c r="I303" i="15"/>
  <c r="H302" i="15"/>
  <c r="I302" i="15" s="1"/>
  <c r="I301" i="15"/>
  <c r="I300" i="15"/>
  <c r="K299" i="15"/>
  <c r="I299" i="15"/>
  <c r="K298" i="15"/>
  <c r="I298" i="15"/>
  <c r="K297" i="15"/>
  <c r="I297" i="15"/>
  <c r="K296" i="15"/>
  <c r="I296" i="15"/>
  <c r="K295" i="15"/>
  <c r="I295" i="15"/>
  <c r="K294" i="15"/>
  <c r="I294" i="15"/>
  <c r="K293" i="15"/>
  <c r="I293" i="15"/>
  <c r="K292" i="15"/>
  <c r="I292" i="15"/>
  <c r="K291" i="15"/>
  <c r="I291" i="15"/>
  <c r="K290" i="15"/>
  <c r="I290" i="15"/>
  <c r="K289" i="15"/>
  <c r="I289" i="15"/>
  <c r="K288" i="15"/>
  <c r="I288" i="15"/>
  <c r="K287" i="15"/>
  <c r="I287" i="15"/>
  <c r="K286" i="15"/>
  <c r="I286" i="15"/>
  <c r="K285" i="15"/>
  <c r="I285" i="15"/>
  <c r="K284" i="15"/>
  <c r="I284" i="15"/>
  <c r="K283" i="15"/>
  <c r="I283" i="15"/>
  <c r="K282" i="15"/>
  <c r="I282" i="15"/>
  <c r="K281" i="15"/>
  <c r="I281" i="15"/>
  <c r="K280" i="15"/>
  <c r="I280" i="15"/>
  <c r="K279" i="15"/>
  <c r="I279" i="15"/>
  <c r="K278" i="15"/>
  <c r="I278" i="15"/>
  <c r="K277" i="15"/>
  <c r="I277" i="15"/>
  <c r="K276" i="15"/>
  <c r="I276" i="15"/>
  <c r="K275" i="15"/>
  <c r="I275" i="15"/>
  <c r="K274" i="15"/>
  <c r="I274" i="15"/>
  <c r="K273" i="15"/>
  <c r="I273" i="15"/>
  <c r="K272" i="15"/>
  <c r="I272" i="15"/>
  <c r="K271" i="15"/>
  <c r="I271" i="15"/>
  <c r="K270" i="15"/>
  <c r="I270" i="15"/>
  <c r="K269" i="15"/>
  <c r="I269" i="15"/>
  <c r="K268" i="15"/>
  <c r="I268" i="15"/>
  <c r="K267" i="15"/>
  <c r="I267" i="15"/>
  <c r="K266" i="15"/>
  <c r="I266" i="15"/>
  <c r="K265" i="15"/>
  <c r="I265" i="15"/>
  <c r="K264" i="15"/>
  <c r="I264" i="15"/>
  <c r="K263" i="15"/>
  <c r="I263" i="15"/>
  <c r="K262" i="15"/>
  <c r="I262" i="15"/>
  <c r="K261" i="15"/>
  <c r="I261" i="15"/>
  <c r="K260" i="15"/>
  <c r="I260" i="15"/>
  <c r="K259" i="15"/>
  <c r="I259" i="15"/>
  <c r="K258" i="15"/>
  <c r="I258" i="15"/>
  <c r="K257" i="15"/>
  <c r="I257" i="15"/>
  <c r="K256" i="15"/>
  <c r="I256" i="15"/>
  <c r="K255" i="15"/>
  <c r="I255" i="15"/>
  <c r="K254" i="15"/>
  <c r="I254" i="15"/>
  <c r="K253" i="15"/>
  <c r="I253" i="15"/>
  <c r="K252" i="15"/>
  <c r="I252" i="15"/>
  <c r="K251" i="15"/>
  <c r="I251" i="15"/>
  <c r="K250" i="15"/>
  <c r="I250" i="15"/>
  <c r="I249" i="15"/>
  <c r="K248" i="15"/>
  <c r="I248" i="15"/>
  <c r="K247" i="15"/>
  <c r="I247" i="15"/>
  <c r="K246" i="15"/>
  <c r="I246" i="15"/>
  <c r="K245" i="15"/>
  <c r="I245" i="15"/>
  <c r="K244" i="15"/>
  <c r="I244" i="15"/>
  <c r="K243" i="15"/>
  <c r="I243" i="15"/>
  <c r="K242" i="15"/>
  <c r="I242" i="15"/>
  <c r="K241" i="15"/>
  <c r="I241" i="15"/>
  <c r="K240" i="15"/>
  <c r="I240" i="15"/>
  <c r="K239" i="15"/>
  <c r="I239" i="15"/>
  <c r="K238" i="15"/>
  <c r="I238" i="15"/>
  <c r="K237" i="15"/>
  <c r="I237" i="15"/>
  <c r="K236" i="15"/>
  <c r="I236" i="15"/>
  <c r="K235" i="15"/>
  <c r="I235" i="15"/>
  <c r="K234" i="15"/>
  <c r="I234" i="15"/>
  <c r="K233" i="15"/>
  <c r="I233" i="15"/>
  <c r="K232" i="15"/>
  <c r="I232" i="15"/>
  <c r="K231" i="15"/>
  <c r="I231" i="15"/>
  <c r="K230" i="15"/>
  <c r="I230" i="15"/>
  <c r="K229" i="15"/>
  <c r="I229" i="15"/>
  <c r="K228" i="15"/>
  <c r="I228" i="15"/>
  <c r="K227" i="15"/>
  <c r="I227" i="15"/>
  <c r="K226" i="15"/>
  <c r="I226" i="15"/>
  <c r="K225" i="15"/>
  <c r="I225" i="15"/>
  <c r="K224" i="15"/>
  <c r="I224" i="15"/>
  <c r="K223" i="15"/>
  <c r="I223" i="15"/>
  <c r="K222" i="15"/>
  <c r="I222" i="15"/>
  <c r="K221" i="15"/>
  <c r="I221" i="15"/>
  <c r="K220" i="15"/>
  <c r="I220" i="15"/>
  <c r="K219" i="15"/>
  <c r="I219" i="15"/>
  <c r="K218" i="15"/>
  <c r="I218" i="15"/>
  <c r="K217" i="15"/>
  <c r="I217" i="15"/>
  <c r="K216" i="15"/>
  <c r="I216" i="15"/>
  <c r="K215" i="15"/>
  <c r="I215" i="15"/>
  <c r="K214" i="15"/>
  <c r="I214" i="15"/>
  <c r="K213" i="15"/>
  <c r="I213" i="15"/>
  <c r="K212" i="15"/>
  <c r="I212" i="15"/>
  <c r="K211" i="15"/>
  <c r="I211" i="15"/>
  <c r="K210" i="15"/>
  <c r="I210" i="15"/>
  <c r="K209" i="15"/>
  <c r="I209" i="15"/>
  <c r="K208" i="15"/>
  <c r="I208" i="15"/>
  <c r="K207" i="15"/>
  <c r="I207" i="15"/>
  <c r="K206" i="15"/>
  <c r="I206" i="15"/>
  <c r="K205" i="15"/>
  <c r="I205" i="15"/>
  <c r="K204" i="15"/>
  <c r="I204" i="15"/>
  <c r="K203" i="15"/>
  <c r="I203" i="15"/>
  <c r="K202" i="15"/>
  <c r="I202" i="15"/>
  <c r="K201" i="15"/>
  <c r="I201" i="15"/>
  <c r="K200" i="15"/>
  <c r="I200" i="15"/>
  <c r="K199" i="15"/>
  <c r="I199" i="15"/>
  <c r="K198" i="15"/>
  <c r="I198" i="15"/>
  <c r="K197" i="15"/>
  <c r="I197" i="15"/>
  <c r="K196" i="15"/>
  <c r="I196" i="15"/>
  <c r="K195" i="15"/>
  <c r="I195" i="15"/>
  <c r="K194" i="15"/>
  <c r="I194" i="15"/>
  <c r="K193" i="15"/>
  <c r="I193" i="15"/>
  <c r="K192" i="15"/>
  <c r="I192" i="15"/>
  <c r="K191" i="15"/>
  <c r="I191" i="15"/>
  <c r="K190" i="15"/>
  <c r="I190" i="15"/>
  <c r="K189" i="15"/>
  <c r="I189" i="15"/>
  <c r="K188" i="15"/>
  <c r="I188" i="15"/>
  <c r="K187" i="15"/>
  <c r="I187" i="15"/>
  <c r="K186" i="15"/>
  <c r="I186" i="15"/>
  <c r="K185" i="15"/>
  <c r="I185" i="15"/>
  <c r="K184" i="15"/>
  <c r="I184" i="15"/>
  <c r="K183" i="15"/>
  <c r="I183" i="15"/>
  <c r="K182" i="15"/>
  <c r="I182" i="15"/>
  <c r="K181" i="15"/>
  <c r="I181" i="15"/>
  <c r="K180" i="15"/>
  <c r="I180" i="15"/>
  <c r="I179" i="15"/>
  <c r="K178" i="15"/>
  <c r="I178" i="15"/>
  <c r="K177" i="15"/>
  <c r="I177" i="15"/>
  <c r="K176" i="15"/>
  <c r="I176" i="15"/>
  <c r="K175" i="15"/>
  <c r="I175" i="15"/>
  <c r="K174" i="15"/>
  <c r="I174" i="15"/>
  <c r="K173" i="15"/>
  <c r="I173" i="15"/>
  <c r="K172" i="15"/>
  <c r="I172" i="15"/>
  <c r="K171" i="15"/>
  <c r="I171" i="15"/>
  <c r="K170" i="15"/>
  <c r="I170" i="15"/>
  <c r="K169" i="15"/>
  <c r="I169" i="15"/>
  <c r="K168" i="15"/>
  <c r="I168" i="15"/>
  <c r="K167" i="15"/>
  <c r="I167" i="15"/>
  <c r="K166" i="15"/>
  <c r="I166" i="15"/>
  <c r="K165" i="15"/>
  <c r="I165" i="15"/>
  <c r="K164" i="15"/>
  <c r="I164" i="15"/>
  <c r="K163" i="15"/>
  <c r="I163" i="15"/>
  <c r="K162" i="15"/>
  <c r="I162" i="15"/>
  <c r="K161" i="15"/>
  <c r="I161" i="15"/>
  <c r="K160" i="15"/>
  <c r="I160" i="15"/>
  <c r="K159" i="15"/>
  <c r="I159" i="15"/>
  <c r="K158" i="15"/>
  <c r="I158" i="15"/>
  <c r="K157" i="15"/>
  <c r="I157" i="15"/>
  <c r="K156" i="15"/>
  <c r="I156" i="15"/>
  <c r="K155" i="15"/>
  <c r="I155" i="15"/>
  <c r="K154" i="15"/>
  <c r="I154" i="15"/>
  <c r="K153" i="15"/>
  <c r="I153" i="15"/>
  <c r="K152" i="15"/>
  <c r="I152" i="15"/>
  <c r="K150" i="15"/>
  <c r="I150" i="15"/>
  <c r="K149" i="15"/>
  <c r="I149" i="15"/>
  <c r="K148" i="15"/>
  <c r="I148" i="15"/>
  <c r="K147" i="15"/>
  <c r="I147" i="15"/>
  <c r="K146" i="15"/>
  <c r="I146" i="15"/>
  <c r="K145" i="15"/>
  <c r="I145" i="15"/>
  <c r="K144" i="15"/>
  <c r="I144" i="15"/>
  <c r="K143" i="15"/>
  <c r="I143" i="15"/>
  <c r="K142" i="15"/>
  <c r="I142" i="15"/>
  <c r="K141" i="15"/>
  <c r="I141" i="15"/>
  <c r="K140" i="15"/>
  <c r="I140" i="15"/>
  <c r="K139" i="15"/>
  <c r="I139" i="15"/>
  <c r="K138" i="15"/>
  <c r="I138" i="15"/>
  <c r="K137" i="15"/>
  <c r="I137" i="15"/>
  <c r="K136" i="15"/>
  <c r="I136" i="15"/>
  <c r="K135" i="15"/>
  <c r="I135" i="15"/>
  <c r="K134" i="15"/>
  <c r="I134" i="15"/>
  <c r="K133" i="15"/>
  <c r="I133" i="15"/>
  <c r="K132" i="15"/>
  <c r="I132" i="15"/>
  <c r="K131" i="15"/>
  <c r="I131" i="15"/>
  <c r="K130" i="15"/>
  <c r="I130" i="15"/>
  <c r="K129" i="15"/>
  <c r="I129" i="15"/>
  <c r="K128" i="15"/>
  <c r="I128" i="15"/>
  <c r="K127" i="15"/>
  <c r="I127" i="15"/>
  <c r="K126" i="15"/>
  <c r="I126" i="15"/>
  <c r="K125" i="15"/>
  <c r="I125" i="15"/>
  <c r="K124" i="15"/>
  <c r="I124" i="15"/>
  <c r="K123" i="15"/>
  <c r="I123" i="15"/>
  <c r="K122" i="15"/>
  <c r="I122" i="15"/>
  <c r="K121" i="15"/>
  <c r="I121" i="15"/>
  <c r="K120" i="15"/>
  <c r="I120" i="15"/>
  <c r="K119" i="15"/>
  <c r="I119" i="15"/>
  <c r="K118" i="15"/>
  <c r="I118" i="15"/>
  <c r="K117" i="15"/>
  <c r="I117" i="15"/>
  <c r="K116" i="15"/>
  <c r="I116" i="15"/>
  <c r="K115" i="15"/>
  <c r="I115" i="15"/>
  <c r="K114" i="15"/>
  <c r="I114" i="15"/>
  <c r="K113" i="15"/>
  <c r="I113" i="15"/>
  <c r="K112" i="15"/>
  <c r="I112" i="15"/>
  <c r="K111" i="15"/>
  <c r="I111" i="15"/>
  <c r="K110" i="15"/>
  <c r="I110" i="15"/>
  <c r="K109" i="15"/>
  <c r="I109" i="15"/>
  <c r="K108" i="15"/>
  <c r="I108" i="15"/>
  <c r="K107" i="15"/>
  <c r="I107" i="15"/>
  <c r="K106" i="15"/>
  <c r="I106" i="15"/>
  <c r="K105" i="15"/>
  <c r="I105" i="15"/>
  <c r="K104" i="15"/>
  <c r="I104" i="15"/>
  <c r="K103" i="15"/>
  <c r="I103" i="15"/>
  <c r="K102" i="15"/>
  <c r="I102" i="15"/>
  <c r="K101" i="15"/>
  <c r="I101" i="15"/>
  <c r="K100" i="15"/>
  <c r="I100" i="15"/>
  <c r="K99" i="15"/>
  <c r="I99" i="15"/>
  <c r="K98" i="15"/>
  <c r="I98" i="15"/>
  <c r="K97" i="15"/>
  <c r="I97" i="15"/>
  <c r="K96" i="15"/>
  <c r="I96" i="15"/>
  <c r="K95" i="15"/>
  <c r="I95" i="15"/>
  <c r="K94" i="15"/>
  <c r="I94" i="15"/>
  <c r="K93" i="15"/>
  <c r="I93" i="15"/>
  <c r="K92" i="15"/>
  <c r="I92" i="15"/>
  <c r="K91" i="15"/>
  <c r="I91" i="15"/>
  <c r="K90" i="15"/>
  <c r="I90" i="15"/>
  <c r="K89" i="15"/>
  <c r="I89" i="15"/>
  <c r="K88" i="15"/>
  <c r="I88" i="15"/>
  <c r="K87" i="15"/>
  <c r="I87" i="15"/>
  <c r="K86" i="15"/>
  <c r="I86" i="15"/>
  <c r="K85" i="15"/>
  <c r="I85" i="15"/>
  <c r="H84" i="15"/>
  <c r="K84" i="15" s="1"/>
  <c r="K83" i="15"/>
  <c r="I83" i="15"/>
  <c r="K82" i="15"/>
  <c r="I82" i="15"/>
  <c r="K81" i="15"/>
  <c r="I81" i="15"/>
  <c r="K80" i="15"/>
  <c r="I80" i="15"/>
  <c r="K79" i="15"/>
  <c r="I79" i="15"/>
  <c r="K78" i="15"/>
  <c r="I78" i="15"/>
  <c r="K77" i="15"/>
  <c r="I77" i="15"/>
  <c r="K76" i="15"/>
  <c r="I76" i="15"/>
  <c r="K75" i="15"/>
  <c r="I75" i="15"/>
  <c r="K74" i="15"/>
  <c r="I74" i="15"/>
  <c r="K73" i="15"/>
  <c r="I73" i="15"/>
  <c r="K72" i="15"/>
  <c r="I72" i="15"/>
  <c r="K71" i="15"/>
  <c r="I71" i="15"/>
  <c r="K70" i="15"/>
  <c r="I70" i="15"/>
  <c r="K69" i="15"/>
  <c r="I69" i="15"/>
  <c r="K68" i="15"/>
  <c r="I68" i="15"/>
  <c r="K67" i="15"/>
  <c r="I67" i="15"/>
  <c r="K66" i="15"/>
  <c r="I66" i="15"/>
  <c r="K65" i="15"/>
  <c r="I65" i="15"/>
  <c r="I64" i="15"/>
  <c r="K63" i="15"/>
  <c r="I63" i="15"/>
  <c r="K62" i="15"/>
  <c r="I62" i="15"/>
  <c r="K61" i="15"/>
  <c r="I61" i="15"/>
  <c r="K60" i="15"/>
  <c r="I60" i="15"/>
  <c r="K59" i="15"/>
  <c r="I59" i="15"/>
  <c r="K58" i="15"/>
  <c r="I58" i="15"/>
  <c r="K57" i="15"/>
  <c r="I57" i="15"/>
  <c r="K56" i="15"/>
  <c r="I56" i="15"/>
  <c r="K55" i="15"/>
  <c r="I55" i="15"/>
  <c r="K54" i="15"/>
  <c r="I54" i="15"/>
  <c r="K53" i="15"/>
  <c r="I53" i="15"/>
  <c r="K52" i="15"/>
  <c r="I52" i="15"/>
  <c r="K51" i="15"/>
  <c r="I51" i="15"/>
  <c r="K50" i="15"/>
  <c r="I50" i="15"/>
  <c r="K49" i="15"/>
  <c r="I49" i="15"/>
  <c r="K48" i="15"/>
  <c r="I48" i="15"/>
  <c r="K47" i="15"/>
  <c r="I47" i="15"/>
  <c r="K46" i="15"/>
  <c r="I46" i="15"/>
  <c r="K45" i="15"/>
  <c r="I45" i="15"/>
  <c r="K44" i="15"/>
  <c r="I44" i="15"/>
  <c r="K43" i="15"/>
  <c r="I43" i="15"/>
  <c r="K42" i="15"/>
  <c r="I42" i="15"/>
  <c r="K41" i="15"/>
  <c r="I41" i="15"/>
  <c r="K40" i="15"/>
  <c r="I40" i="15"/>
  <c r="K39" i="15"/>
  <c r="I39" i="15"/>
  <c r="K38" i="15"/>
  <c r="I38" i="15"/>
  <c r="K37" i="15"/>
  <c r="I37" i="15"/>
  <c r="K36" i="15"/>
  <c r="I36" i="15"/>
  <c r="K35" i="15"/>
  <c r="I35" i="15"/>
  <c r="K34" i="15"/>
  <c r="I34" i="15"/>
  <c r="K33" i="15"/>
  <c r="I33" i="15"/>
  <c r="K32" i="15"/>
  <c r="I32" i="15"/>
  <c r="K31" i="15"/>
  <c r="I31" i="15"/>
  <c r="K30" i="15"/>
  <c r="I30" i="15"/>
  <c r="K29" i="15"/>
  <c r="I29" i="15"/>
  <c r="K28" i="15"/>
  <c r="I28" i="15"/>
  <c r="K27" i="15"/>
  <c r="I27" i="15"/>
  <c r="K26" i="15"/>
  <c r="I26" i="15"/>
  <c r="K25" i="15"/>
  <c r="I25" i="15"/>
  <c r="K24" i="15"/>
  <c r="I24" i="15"/>
  <c r="K23" i="15"/>
  <c r="I23" i="15"/>
  <c r="K22" i="15"/>
  <c r="I22" i="15"/>
  <c r="K21" i="15"/>
  <c r="I21" i="15"/>
  <c r="K20" i="15"/>
  <c r="I20" i="15"/>
  <c r="K19" i="15"/>
  <c r="I19" i="15"/>
  <c r="K18" i="15"/>
  <c r="I18" i="15"/>
  <c r="K17" i="15"/>
  <c r="I17" i="15"/>
  <c r="K16" i="15"/>
  <c r="I16" i="15"/>
  <c r="I15" i="15"/>
  <c r="K14" i="15"/>
  <c r="I14" i="15"/>
  <c r="K13" i="15"/>
  <c r="I13" i="15"/>
  <c r="K12" i="15"/>
  <c r="I12" i="15"/>
  <c r="K11" i="15"/>
  <c r="I11" i="15"/>
  <c r="K10" i="15"/>
  <c r="I10" i="15"/>
  <c r="K9" i="15"/>
  <c r="I9" i="15"/>
  <c r="K8" i="15"/>
  <c r="I8" i="15"/>
  <c r="K7" i="15"/>
  <c r="I7" i="15"/>
  <c r="K6" i="15"/>
  <c r="I6" i="15"/>
  <c r="K5" i="15"/>
  <c r="I5" i="15"/>
  <c r="K4" i="15"/>
  <c r="I4" i="15"/>
  <c r="K3" i="15"/>
  <c r="I3" i="15"/>
  <c r="K2" i="15"/>
  <c r="I2" i="15"/>
  <c r="I302" i="14"/>
  <c r="H301" i="14"/>
  <c r="I301" i="14" s="1"/>
  <c r="I300" i="14"/>
  <c r="I299" i="14"/>
  <c r="K298" i="14"/>
  <c r="I298" i="14"/>
  <c r="K297" i="14"/>
  <c r="I297" i="14"/>
  <c r="K296" i="14"/>
  <c r="I296" i="14"/>
  <c r="K295" i="14"/>
  <c r="I295" i="14"/>
  <c r="K294" i="14"/>
  <c r="I294" i="14"/>
  <c r="K293" i="14"/>
  <c r="I293" i="14"/>
  <c r="K292" i="14"/>
  <c r="I292" i="14"/>
  <c r="K291" i="14"/>
  <c r="I291" i="14"/>
  <c r="K290" i="14"/>
  <c r="I290" i="14"/>
  <c r="K289" i="14"/>
  <c r="I289" i="14"/>
  <c r="K288" i="14"/>
  <c r="I288" i="14"/>
  <c r="K287" i="14"/>
  <c r="I287" i="14"/>
  <c r="K286" i="14"/>
  <c r="I286" i="14"/>
  <c r="K285" i="14"/>
  <c r="I285" i="14"/>
  <c r="K284" i="14"/>
  <c r="I284" i="14"/>
  <c r="K283" i="14"/>
  <c r="I283" i="14"/>
  <c r="K282" i="14"/>
  <c r="I282" i="14"/>
  <c r="K281" i="14"/>
  <c r="I281" i="14"/>
  <c r="K280" i="14"/>
  <c r="I280" i="14"/>
  <c r="K279" i="14"/>
  <c r="I279" i="14"/>
  <c r="K278" i="14"/>
  <c r="I278" i="14"/>
  <c r="K277" i="14"/>
  <c r="I277" i="14"/>
  <c r="K276" i="14"/>
  <c r="I276" i="14"/>
  <c r="K275" i="14"/>
  <c r="I275" i="14"/>
  <c r="K274" i="14"/>
  <c r="I274" i="14"/>
  <c r="K273" i="14"/>
  <c r="I273" i="14"/>
  <c r="K272" i="14"/>
  <c r="I272" i="14"/>
  <c r="K271" i="14"/>
  <c r="I271" i="14"/>
  <c r="K270" i="14"/>
  <c r="I270" i="14"/>
  <c r="K269" i="14"/>
  <c r="I269" i="14"/>
  <c r="K268" i="14"/>
  <c r="I268" i="14"/>
  <c r="K267" i="14"/>
  <c r="I267" i="14"/>
  <c r="K266" i="14"/>
  <c r="I266" i="14"/>
  <c r="K265" i="14"/>
  <c r="I265" i="14"/>
  <c r="K264" i="14"/>
  <c r="I264" i="14"/>
  <c r="K263" i="14"/>
  <c r="I263" i="14"/>
  <c r="K262" i="14"/>
  <c r="I262" i="14"/>
  <c r="K261" i="14"/>
  <c r="I261" i="14"/>
  <c r="K260" i="14"/>
  <c r="I260" i="14"/>
  <c r="K259" i="14"/>
  <c r="I259" i="14"/>
  <c r="K258" i="14"/>
  <c r="I258" i="14"/>
  <c r="K257" i="14"/>
  <c r="I257" i="14"/>
  <c r="K256" i="14"/>
  <c r="I256" i="14"/>
  <c r="K255" i="14"/>
  <c r="I255" i="14"/>
  <c r="K254" i="14"/>
  <c r="I254" i="14"/>
  <c r="K253" i="14"/>
  <c r="I253" i="14"/>
  <c r="K252" i="14"/>
  <c r="I252" i="14"/>
  <c r="K251" i="14"/>
  <c r="I251" i="14"/>
  <c r="K250" i="14"/>
  <c r="I250" i="14"/>
  <c r="K249" i="14"/>
  <c r="I249" i="14"/>
  <c r="I248" i="14"/>
  <c r="K247" i="14"/>
  <c r="I247" i="14"/>
  <c r="K246" i="14"/>
  <c r="I246" i="14"/>
  <c r="K245" i="14"/>
  <c r="I245" i="14"/>
  <c r="K244" i="14"/>
  <c r="I244" i="14"/>
  <c r="K243" i="14"/>
  <c r="I243" i="14"/>
  <c r="K242" i="14"/>
  <c r="I242" i="14"/>
  <c r="K241" i="14"/>
  <c r="I241" i="14"/>
  <c r="K240" i="14"/>
  <c r="I240" i="14"/>
  <c r="K239" i="14"/>
  <c r="I239" i="14"/>
  <c r="K238" i="14"/>
  <c r="I238" i="14"/>
  <c r="K237" i="14"/>
  <c r="I237" i="14"/>
  <c r="K236" i="14"/>
  <c r="I236" i="14"/>
  <c r="K235" i="14"/>
  <c r="I235" i="14"/>
  <c r="K234" i="14"/>
  <c r="I234" i="14"/>
  <c r="K233" i="14"/>
  <c r="I233" i="14"/>
  <c r="K232" i="14"/>
  <c r="I232" i="14"/>
  <c r="K231" i="14"/>
  <c r="I231" i="14"/>
  <c r="K230" i="14"/>
  <c r="I230" i="14"/>
  <c r="K229" i="14"/>
  <c r="I229" i="14"/>
  <c r="K228" i="14"/>
  <c r="I228" i="14"/>
  <c r="K227" i="14"/>
  <c r="I227" i="14"/>
  <c r="K226" i="14"/>
  <c r="I226" i="14"/>
  <c r="K225" i="14"/>
  <c r="I225" i="14"/>
  <c r="K224" i="14"/>
  <c r="I224" i="14"/>
  <c r="K223" i="14"/>
  <c r="I223" i="14"/>
  <c r="K222" i="14"/>
  <c r="I222" i="14"/>
  <c r="K221" i="14"/>
  <c r="I221" i="14"/>
  <c r="K220" i="14"/>
  <c r="I220" i="14"/>
  <c r="K219" i="14"/>
  <c r="I219" i="14"/>
  <c r="K218" i="14"/>
  <c r="I218" i="14"/>
  <c r="K217" i="14"/>
  <c r="I217" i="14"/>
  <c r="K216" i="14"/>
  <c r="I216" i="14"/>
  <c r="K215" i="14"/>
  <c r="I215" i="14"/>
  <c r="K214" i="14"/>
  <c r="I214" i="14"/>
  <c r="K213" i="14"/>
  <c r="I213" i="14"/>
  <c r="K212" i="14"/>
  <c r="I212" i="14"/>
  <c r="K211" i="14"/>
  <c r="I211" i="14"/>
  <c r="K210" i="14"/>
  <c r="I210" i="14"/>
  <c r="K209" i="14"/>
  <c r="I209" i="14"/>
  <c r="K208" i="14"/>
  <c r="I208" i="14"/>
  <c r="K207" i="14"/>
  <c r="I207" i="14"/>
  <c r="K206" i="14"/>
  <c r="I206" i="14"/>
  <c r="K205" i="14"/>
  <c r="I205" i="14"/>
  <c r="K204" i="14"/>
  <c r="I204" i="14"/>
  <c r="K203" i="14"/>
  <c r="I203" i="14"/>
  <c r="K202" i="14"/>
  <c r="I202" i="14"/>
  <c r="K201" i="14"/>
  <c r="I201" i="14"/>
  <c r="K200" i="14"/>
  <c r="I200" i="14"/>
  <c r="K199" i="14"/>
  <c r="I199" i="14"/>
  <c r="K198" i="14"/>
  <c r="I198" i="14"/>
  <c r="K197" i="14"/>
  <c r="I197" i="14"/>
  <c r="K196" i="14"/>
  <c r="I196" i="14"/>
  <c r="K195" i="14"/>
  <c r="I195" i="14"/>
  <c r="K194" i="14"/>
  <c r="I194" i="14"/>
  <c r="K193" i="14"/>
  <c r="I193" i="14"/>
  <c r="K192" i="14"/>
  <c r="I192" i="14"/>
  <c r="K191" i="14"/>
  <c r="I191" i="14"/>
  <c r="K190" i="14"/>
  <c r="I190" i="14"/>
  <c r="K189" i="14"/>
  <c r="I189" i="14"/>
  <c r="K188" i="14"/>
  <c r="I188" i="14"/>
  <c r="K187" i="14"/>
  <c r="I187" i="14"/>
  <c r="K186" i="14"/>
  <c r="I186" i="14"/>
  <c r="K185" i="14"/>
  <c r="I185" i="14"/>
  <c r="K184" i="14"/>
  <c r="I184" i="14"/>
  <c r="K183" i="14"/>
  <c r="I183" i="14"/>
  <c r="K182" i="14"/>
  <c r="I182" i="14"/>
  <c r="K181" i="14"/>
  <c r="I181" i="14"/>
  <c r="K180" i="14"/>
  <c r="I180" i="14"/>
  <c r="K179" i="14"/>
  <c r="I179" i="14"/>
  <c r="I178" i="14"/>
  <c r="K177" i="14"/>
  <c r="I177" i="14"/>
  <c r="K176" i="14"/>
  <c r="I176" i="14"/>
  <c r="K175" i="14"/>
  <c r="I175" i="14"/>
  <c r="K174" i="14"/>
  <c r="I174" i="14"/>
  <c r="K173" i="14"/>
  <c r="I173" i="14"/>
  <c r="K172" i="14"/>
  <c r="I172" i="14"/>
  <c r="K171" i="14"/>
  <c r="I171" i="14"/>
  <c r="K170" i="14"/>
  <c r="I170" i="14"/>
  <c r="K169" i="14"/>
  <c r="I169" i="14"/>
  <c r="K168" i="14"/>
  <c r="I168" i="14"/>
  <c r="K167" i="14"/>
  <c r="I167" i="14"/>
  <c r="K166" i="14"/>
  <c r="I166" i="14"/>
  <c r="K165" i="14"/>
  <c r="I165" i="14"/>
  <c r="K164" i="14"/>
  <c r="I164" i="14"/>
  <c r="K163" i="14"/>
  <c r="I163" i="14"/>
  <c r="K162" i="14"/>
  <c r="I162" i="14"/>
  <c r="K161" i="14"/>
  <c r="I161" i="14"/>
  <c r="K160" i="14"/>
  <c r="I160" i="14"/>
  <c r="K159" i="14"/>
  <c r="I159" i="14"/>
  <c r="K158" i="14"/>
  <c r="I158" i="14"/>
  <c r="K157" i="14"/>
  <c r="I157" i="14"/>
  <c r="K156" i="14"/>
  <c r="I156" i="14"/>
  <c r="K155" i="14"/>
  <c r="I155" i="14"/>
  <c r="K154" i="14"/>
  <c r="I154" i="14"/>
  <c r="K153" i="14"/>
  <c r="I153" i="14"/>
  <c r="K152" i="14"/>
  <c r="I152" i="14"/>
  <c r="K151" i="14"/>
  <c r="I151" i="14"/>
  <c r="K150" i="14"/>
  <c r="I150" i="14"/>
  <c r="K149" i="14"/>
  <c r="I149" i="14"/>
  <c r="K148" i="14"/>
  <c r="I148" i="14"/>
  <c r="K147" i="14"/>
  <c r="I147" i="14"/>
  <c r="K146" i="14"/>
  <c r="I146" i="14"/>
  <c r="K145" i="14"/>
  <c r="I145" i="14"/>
  <c r="K144" i="14"/>
  <c r="I144" i="14"/>
  <c r="K143" i="14"/>
  <c r="I143" i="14"/>
  <c r="K142" i="14"/>
  <c r="I142" i="14"/>
  <c r="K141" i="14"/>
  <c r="I141" i="14"/>
  <c r="K140" i="14"/>
  <c r="I140" i="14"/>
  <c r="K139" i="14"/>
  <c r="I139" i="14"/>
  <c r="K138" i="14"/>
  <c r="I138" i="14"/>
  <c r="K137" i="14"/>
  <c r="I137" i="14"/>
  <c r="K136" i="14"/>
  <c r="I136" i="14"/>
  <c r="K135" i="14"/>
  <c r="I135" i="14"/>
  <c r="K134" i="14"/>
  <c r="I134" i="14"/>
  <c r="K133" i="14"/>
  <c r="I133" i="14"/>
  <c r="K132" i="14"/>
  <c r="I132" i="14"/>
  <c r="K131" i="14"/>
  <c r="I131" i="14"/>
  <c r="K130" i="14"/>
  <c r="I130" i="14"/>
  <c r="K129" i="14"/>
  <c r="I129" i="14"/>
  <c r="K128" i="14"/>
  <c r="I128" i="14"/>
  <c r="K127" i="14"/>
  <c r="I127" i="14"/>
  <c r="K126" i="14"/>
  <c r="I126" i="14"/>
  <c r="K125" i="14"/>
  <c r="I125" i="14"/>
  <c r="K124" i="14"/>
  <c r="I124" i="14"/>
  <c r="K123" i="14"/>
  <c r="I123" i="14"/>
  <c r="K122" i="14"/>
  <c r="I122" i="14"/>
  <c r="K121" i="14"/>
  <c r="I121" i="14"/>
  <c r="K120" i="14"/>
  <c r="I120" i="14"/>
  <c r="K119" i="14"/>
  <c r="I119" i="14"/>
  <c r="K118" i="14"/>
  <c r="I118" i="14"/>
  <c r="K117" i="14"/>
  <c r="I117" i="14"/>
  <c r="K116" i="14"/>
  <c r="I116" i="14"/>
  <c r="K115" i="14"/>
  <c r="I115" i="14"/>
  <c r="K114" i="14"/>
  <c r="I114" i="14"/>
  <c r="K113" i="14"/>
  <c r="I113" i="14"/>
  <c r="K112" i="14"/>
  <c r="I112" i="14"/>
  <c r="K111" i="14"/>
  <c r="I111" i="14"/>
  <c r="K110" i="14"/>
  <c r="I110" i="14"/>
  <c r="K109" i="14"/>
  <c r="I109" i="14"/>
  <c r="K108" i="14"/>
  <c r="I108" i="14"/>
  <c r="K107" i="14"/>
  <c r="I107" i="14"/>
  <c r="K106" i="14"/>
  <c r="I106" i="14"/>
  <c r="K105" i="14"/>
  <c r="I105" i="14"/>
  <c r="K104" i="14"/>
  <c r="I104" i="14"/>
  <c r="K103" i="14"/>
  <c r="I103" i="14"/>
  <c r="K102" i="14"/>
  <c r="I102" i="14"/>
  <c r="K101" i="14"/>
  <c r="I101" i="14"/>
  <c r="K100" i="14"/>
  <c r="I100" i="14"/>
  <c r="K99" i="14"/>
  <c r="I99" i="14"/>
  <c r="K98" i="14"/>
  <c r="I98" i="14"/>
  <c r="K97" i="14"/>
  <c r="I97" i="14"/>
  <c r="K96" i="14"/>
  <c r="I96" i="14"/>
  <c r="K95" i="14"/>
  <c r="I95" i="14"/>
  <c r="K94" i="14"/>
  <c r="I94" i="14"/>
  <c r="K93" i="14"/>
  <c r="I93" i="14"/>
  <c r="K92" i="14"/>
  <c r="I92" i="14"/>
  <c r="K91" i="14"/>
  <c r="I91" i="14"/>
  <c r="K90" i="14"/>
  <c r="I90" i="14"/>
  <c r="K89" i="14"/>
  <c r="I89" i="14"/>
  <c r="K88" i="14"/>
  <c r="I88" i="14"/>
  <c r="K87" i="14"/>
  <c r="I87" i="14"/>
  <c r="K86" i="14"/>
  <c r="I86" i="14"/>
  <c r="K85" i="14"/>
  <c r="I85" i="14"/>
  <c r="K84" i="14"/>
  <c r="I84" i="14"/>
  <c r="H84" i="14"/>
  <c r="K83" i="14"/>
  <c r="I83" i="14"/>
  <c r="K82" i="14"/>
  <c r="I82" i="14"/>
  <c r="K81" i="14"/>
  <c r="I81" i="14"/>
  <c r="K80" i="14"/>
  <c r="I80" i="14"/>
  <c r="K79" i="14"/>
  <c r="I79" i="14"/>
  <c r="K78" i="14"/>
  <c r="I78" i="14"/>
  <c r="K77" i="14"/>
  <c r="I77" i="14"/>
  <c r="K76" i="14"/>
  <c r="I76" i="14"/>
  <c r="K75" i="14"/>
  <c r="I75" i="14"/>
  <c r="K74" i="14"/>
  <c r="I74" i="14"/>
  <c r="K73" i="14"/>
  <c r="I73" i="14"/>
  <c r="K72" i="14"/>
  <c r="I72" i="14"/>
  <c r="K71" i="14"/>
  <c r="I71" i="14"/>
  <c r="K70" i="14"/>
  <c r="I70" i="14"/>
  <c r="K69" i="14"/>
  <c r="I69" i="14"/>
  <c r="K68" i="14"/>
  <c r="I68" i="14"/>
  <c r="K67" i="14"/>
  <c r="I67" i="14"/>
  <c r="K66" i="14"/>
  <c r="I66" i="14"/>
  <c r="K65" i="14"/>
  <c r="I65" i="14"/>
  <c r="I64" i="14"/>
  <c r="K63" i="14"/>
  <c r="I63" i="14"/>
  <c r="K62" i="14"/>
  <c r="I62" i="14"/>
  <c r="K61" i="14"/>
  <c r="I61" i="14"/>
  <c r="K60" i="14"/>
  <c r="I60" i="14"/>
  <c r="K59" i="14"/>
  <c r="I59" i="14"/>
  <c r="K58" i="14"/>
  <c r="I58" i="14"/>
  <c r="K57" i="14"/>
  <c r="I57" i="14"/>
  <c r="K56" i="14"/>
  <c r="I56" i="14"/>
  <c r="K55" i="14"/>
  <c r="I55" i="14"/>
  <c r="K54" i="14"/>
  <c r="I54" i="14"/>
  <c r="K53" i="14"/>
  <c r="I53" i="14"/>
  <c r="K52" i="14"/>
  <c r="I52" i="14"/>
  <c r="K51" i="14"/>
  <c r="I51" i="14"/>
  <c r="K50" i="14"/>
  <c r="I50" i="14"/>
  <c r="K49" i="14"/>
  <c r="I49" i="14"/>
  <c r="K48" i="14"/>
  <c r="I48" i="14"/>
  <c r="K47" i="14"/>
  <c r="I47" i="14"/>
  <c r="K46" i="14"/>
  <c r="I46" i="14"/>
  <c r="K45" i="14"/>
  <c r="I45" i="14"/>
  <c r="K44" i="14"/>
  <c r="I44" i="14"/>
  <c r="K43" i="14"/>
  <c r="I43" i="14"/>
  <c r="K42" i="14"/>
  <c r="I42" i="14"/>
  <c r="K41" i="14"/>
  <c r="I41" i="14"/>
  <c r="K40" i="14"/>
  <c r="I40" i="14"/>
  <c r="K39" i="14"/>
  <c r="I39" i="14"/>
  <c r="K38" i="14"/>
  <c r="I38" i="14"/>
  <c r="K37" i="14"/>
  <c r="I37" i="14"/>
  <c r="K36" i="14"/>
  <c r="I36" i="14"/>
  <c r="K35" i="14"/>
  <c r="I35" i="14"/>
  <c r="K34" i="14"/>
  <c r="I34" i="14"/>
  <c r="K33" i="14"/>
  <c r="I33" i="14"/>
  <c r="K32" i="14"/>
  <c r="I32" i="14"/>
  <c r="K31" i="14"/>
  <c r="I31" i="14"/>
  <c r="K30" i="14"/>
  <c r="I30" i="14"/>
  <c r="K29" i="14"/>
  <c r="I29" i="14"/>
  <c r="K28" i="14"/>
  <c r="I28" i="14"/>
  <c r="K27" i="14"/>
  <c r="I27" i="14"/>
  <c r="K26" i="14"/>
  <c r="I26" i="14"/>
  <c r="K25" i="14"/>
  <c r="I25" i="14"/>
  <c r="K24" i="14"/>
  <c r="I24" i="14"/>
  <c r="K23" i="14"/>
  <c r="I23" i="14"/>
  <c r="K22" i="14"/>
  <c r="I22" i="14"/>
  <c r="K21" i="14"/>
  <c r="I21" i="14"/>
  <c r="K20" i="14"/>
  <c r="I20" i="14"/>
  <c r="K19" i="14"/>
  <c r="I19" i="14"/>
  <c r="K18" i="14"/>
  <c r="I18" i="14"/>
  <c r="K17" i="14"/>
  <c r="I17" i="14"/>
  <c r="K16" i="14"/>
  <c r="I16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K8" i="14"/>
  <c r="I8" i="14"/>
  <c r="K7" i="14"/>
  <c r="I7" i="14"/>
  <c r="K6" i="14"/>
  <c r="I6" i="14"/>
  <c r="K5" i="14"/>
  <c r="I5" i="14"/>
  <c r="K4" i="14"/>
  <c r="I4" i="14"/>
  <c r="K3" i="14"/>
  <c r="I3" i="14"/>
  <c r="K2" i="14"/>
  <c r="I2" i="14"/>
  <c r="K191" i="13"/>
  <c r="I191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2" i="13"/>
  <c r="K146" i="13"/>
  <c r="K9" i="13"/>
  <c r="K279" i="13"/>
  <c r="K132" i="13"/>
  <c r="H301" i="13"/>
  <c r="I301" i="13" s="1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H84" i="13"/>
  <c r="I84" i="13" s="1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4" i="13"/>
  <c r="K13" i="13"/>
  <c r="K12" i="13"/>
  <c r="K11" i="13"/>
  <c r="K10" i="13"/>
  <c r="K8" i="13"/>
  <c r="K7" i="13"/>
  <c r="K6" i="13"/>
  <c r="K5" i="13"/>
  <c r="K4" i="13"/>
  <c r="K3" i="13"/>
  <c r="K2" i="13"/>
  <c r="I2" i="13"/>
  <c r="I295" i="12"/>
  <c r="I74" i="12"/>
  <c r="H83" i="12"/>
  <c r="K83" i="12" s="1"/>
  <c r="K95" i="12"/>
  <c r="I95" i="12"/>
  <c r="I291" i="12"/>
  <c r="K291" i="12"/>
  <c r="K74" i="12"/>
  <c r="I297" i="12"/>
  <c r="H296" i="12"/>
  <c r="I296" i="12" s="1"/>
  <c r="I294" i="12"/>
  <c r="K293" i="12"/>
  <c r="I293" i="12"/>
  <c r="K292" i="12"/>
  <c r="I292" i="12"/>
  <c r="K290" i="12"/>
  <c r="I290" i="12"/>
  <c r="K289" i="12"/>
  <c r="I289" i="12"/>
  <c r="K288" i="12"/>
  <c r="I288" i="12"/>
  <c r="K287" i="12"/>
  <c r="I287" i="12"/>
  <c r="K286" i="12"/>
  <c r="I286" i="12"/>
  <c r="K285" i="12"/>
  <c r="I285" i="12"/>
  <c r="K284" i="12"/>
  <c r="I284" i="12"/>
  <c r="K283" i="12"/>
  <c r="I283" i="12"/>
  <c r="K282" i="12"/>
  <c r="I282" i="12"/>
  <c r="K281" i="12"/>
  <c r="I281" i="12"/>
  <c r="K280" i="12"/>
  <c r="I280" i="12"/>
  <c r="K279" i="12"/>
  <c r="I279" i="12"/>
  <c r="K278" i="12"/>
  <c r="I278" i="12"/>
  <c r="K277" i="12"/>
  <c r="I277" i="12"/>
  <c r="K276" i="12"/>
  <c r="I276" i="12"/>
  <c r="K275" i="12"/>
  <c r="I275" i="12"/>
  <c r="K274" i="12"/>
  <c r="I274" i="12"/>
  <c r="K273" i="12"/>
  <c r="I273" i="12"/>
  <c r="K272" i="12"/>
  <c r="I272" i="12"/>
  <c r="K271" i="12"/>
  <c r="I271" i="12"/>
  <c r="K270" i="12"/>
  <c r="I270" i="12"/>
  <c r="K269" i="12"/>
  <c r="I269" i="12"/>
  <c r="K268" i="12"/>
  <c r="I268" i="12"/>
  <c r="K267" i="12"/>
  <c r="I267" i="12"/>
  <c r="K266" i="12"/>
  <c r="I266" i="12"/>
  <c r="K265" i="12"/>
  <c r="I265" i="12"/>
  <c r="K264" i="12"/>
  <c r="I264" i="12"/>
  <c r="K263" i="12"/>
  <c r="I263" i="12"/>
  <c r="K262" i="12"/>
  <c r="I262" i="12"/>
  <c r="K261" i="12"/>
  <c r="I261" i="12"/>
  <c r="K260" i="12"/>
  <c r="I260" i="12"/>
  <c r="K259" i="12"/>
  <c r="I259" i="12"/>
  <c r="K258" i="12"/>
  <c r="I258" i="12"/>
  <c r="K257" i="12"/>
  <c r="I257" i="12"/>
  <c r="K256" i="12"/>
  <c r="I256" i="12"/>
  <c r="K255" i="12"/>
  <c r="I255" i="12"/>
  <c r="K254" i="12"/>
  <c r="I254" i="12"/>
  <c r="K253" i="12"/>
  <c r="I253" i="12"/>
  <c r="K252" i="12"/>
  <c r="I252" i="12"/>
  <c r="K251" i="12"/>
  <c r="I251" i="12"/>
  <c r="K250" i="12"/>
  <c r="I250" i="12"/>
  <c r="K249" i="12"/>
  <c r="I249" i="12"/>
  <c r="K248" i="12"/>
  <c r="I248" i="12"/>
  <c r="K247" i="12"/>
  <c r="I247" i="12"/>
  <c r="K246" i="12"/>
  <c r="I246" i="12"/>
  <c r="K245" i="12"/>
  <c r="I245" i="12"/>
  <c r="I244" i="12"/>
  <c r="K243" i="12"/>
  <c r="I243" i="12"/>
  <c r="K242" i="12"/>
  <c r="I242" i="12"/>
  <c r="K241" i="12"/>
  <c r="I241" i="12"/>
  <c r="K240" i="12"/>
  <c r="I240" i="12"/>
  <c r="K239" i="12"/>
  <c r="I239" i="12"/>
  <c r="K238" i="12"/>
  <c r="I238" i="12"/>
  <c r="K237" i="12"/>
  <c r="I237" i="12"/>
  <c r="K236" i="12"/>
  <c r="I236" i="12"/>
  <c r="K235" i="12"/>
  <c r="I235" i="12"/>
  <c r="K234" i="12"/>
  <c r="I234" i="12"/>
  <c r="K233" i="12"/>
  <c r="I233" i="12"/>
  <c r="K232" i="12"/>
  <c r="I232" i="12"/>
  <c r="K231" i="12"/>
  <c r="I231" i="12"/>
  <c r="K230" i="12"/>
  <c r="I230" i="12"/>
  <c r="K229" i="12"/>
  <c r="I229" i="12"/>
  <c r="K228" i="12"/>
  <c r="I228" i="12"/>
  <c r="K227" i="12"/>
  <c r="I227" i="12"/>
  <c r="K226" i="12"/>
  <c r="I226" i="12"/>
  <c r="K225" i="12"/>
  <c r="I225" i="12"/>
  <c r="K224" i="12"/>
  <c r="I224" i="12"/>
  <c r="K223" i="12"/>
  <c r="I223" i="12"/>
  <c r="K222" i="12"/>
  <c r="I222" i="12"/>
  <c r="K221" i="12"/>
  <c r="I221" i="12"/>
  <c r="K220" i="12"/>
  <c r="I220" i="12"/>
  <c r="K219" i="12"/>
  <c r="I219" i="12"/>
  <c r="K218" i="12"/>
  <c r="I218" i="12"/>
  <c r="K217" i="12"/>
  <c r="I217" i="12"/>
  <c r="K216" i="12"/>
  <c r="I216" i="12"/>
  <c r="K215" i="12"/>
  <c r="I215" i="12"/>
  <c r="K214" i="12"/>
  <c r="I214" i="12"/>
  <c r="K213" i="12"/>
  <c r="I213" i="12"/>
  <c r="K212" i="12"/>
  <c r="I212" i="12"/>
  <c r="K211" i="12"/>
  <c r="I211" i="12"/>
  <c r="K210" i="12"/>
  <c r="I210" i="12"/>
  <c r="K209" i="12"/>
  <c r="I209" i="12"/>
  <c r="K208" i="12"/>
  <c r="I208" i="12"/>
  <c r="K207" i="12"/>
  <c r="I207" i="12"/>
  <c r="K206" i="12"/>
  <c r="I206" i="12"/>
  <c r="K205" i="12"/>
  <c r="I205" i="12"/>
  <c r="K204" i="12"/>
  <c r="I204" i="12"/>
  <c r="K203" i="12"/>
  <c r="I203" i="12"/>
  <c r="K202" i="12"/>
  <c r="I202" i="12"/>
  <c r="K201" i="12"/>
  <c r="I201" i="12"/>
  <c r="K200" i="12"/>
  <c r="I200" i="12"/>
  <c r="K199" i="12"/>
  <c r="I199" i="12"/>
  <c r="K198" i="12"/>
  <c r="I198" i="12"/>
  <c r="K197" i="12"/>
  <c r="I197" i="12"/>
  <c r="K196" i="12"/>
  <c r="I196" i="12"/>
  <c r="K195" i="12"/>
  <c r="I195" i="12"/>
  <c r="K194" i="12"/>
  <c r="I194" i="12"/>
  <c r="K193" i="12"/>
  <c r="I193" i="12"/>
  <c r="K192" i="12"/>
  <c r="I192" i="12"/>
  <c r="K191" i="12"/>
  <c r="I191" i="12"/>
  <c r="K190" i="12"/>
  <c r="I190" i="12"/>
  <c r="K189" i="12"/>
  <c r="I189" i="12"/>
  <c r="K188" i="12"/>
  <c r="I188" i="12"/>
  <c r="K187" i="12"/>
  <c r="I187" i="12"/>
  <c r="K186" i="12"/>
  <c r="I186" i="12"/>
  <c r="K185" i="12"/>
  <c r="I185" i="12"/>
  <c r="K184" i="12"/>
  <c r="I184" i="12"/>
  <c r="K183" i="12"/>
  <c r="I183" i="12"/>
  <c r="K182" i="12"/>
  <c r="I182" i="12"/>
  <c r="K181" i="12"/>
  <c r="I181" i="12"/>
  <c r="K180" i="12"/>
  <c r="I180" i="12"/>
  <c r="K179" i="12"/>
  <c r="I179" i="12"/>
  <c r="K178" i="12"/>
  <c r="I178" i="12"/>
  <c r="K177" i="12"/>
  <c r="I177" i="12"/>
  <c r="K176" i="12"/>
  <c r="I176" i="12"/>
  <c r="I175" i="12"/>
  <c r="K174" i="12"/>
  <c r="I174" i="12"/>
  <c r="K173" i="12"/>
  <c r="I173" i="12"/>
  <c r="K172" i="12"/>
  <c r="I172" i="12"/>
  <c r="K171" i="12"/>
  <c r="I171" i="12"/>
  <c r="K170" i="12"/>
  <c r="I170" i="12"/>
  <c r="K169" i="12"/>
  <c r="I169" i="12"/>
  <c r="K168" i="12"/>
  <c r="I168" i="12"/>
  <c r="K167" i="12"/>
  <c r="I167" i="12"/>
  <c r="K166" i="12"/>
  <c r="I166" i="12"/>
  <c r="K165" i="12"/>
  <c r="I165" i="12"/>
  <c r="K164" i="12"/>
  <c r="I164" i="12"/>
  <c r="K163" i="12"/>
  <c r="I163" i="12"/>
  <c r="K162" i="12"/>
  <c r="I162" i="12"/>
  <c r="K161" i="12"/>
  <c r="I161" i="12"/>
  <c r="K160" i="12"/>
  <c r="I160" i="12"/>
  <c r="K159" i="12"/>
  <c r="I159" i="12"/>
  <c r="K158" i="12"/>
  <c r="I158" i="12"/>
  <c r="K157" i="12"/>
  <c r="I157" i="12"/>
  <c r="K156" i="12"/>
  <c r="I156" i="12"/>
  <c r="K155" i="12"/>
  <c r="I155" i="12"/>
  <c r="K154" i="12"/>
  <c r="I154" i="12"/>
  <c r="K153" i="12"/>
  <c r="I153" i="12"/>
  <c r="K152" i="12"/>
  <c r="I152" i="12"/>
  <c r="K151" i="12"/>
  <c r="I151" i="12"/>
  <c r="K150" i="12"/>
  <c r="I150" i="12"/>
  <c r="K149" i="12"/>
  <c r="I149" i="12"/>
  <c r="K148" i="12"/>
  <c r="I148" i="12"/>
  <c r="K147" i="12"/>
  <c r="I147" i="12"/>
  <c r="K146" i="12"/>
  <c r="I146" i="12"/>
  <c r="K145" i="12"/>
  <c r="I145" i="12"/>
  <c r="K144" i="12"/>
  <c r="I144" i="12"/>
  <c r="K143" i="12"/>
  <c r="I143" i="12"/>
  <c r="K142" i="12"/>
  <c r="I142" i="12"/>
  <c r="K141" i="12"/>
  <c r="I141" i="12"/>
  <c r="K140" i="12"/>
  <c r="I140" i="12"/>
  <c r="K139" i="12"/>
  <c r="I139" i="12"/>
  <c r="K138" i="12"/>
  <c r="I138" i="12"/>
  <c r="K137" i="12"/>
  <c r="I137" i="12"/>
  <c r="K136" i="12"/>
  <c r="I136" i="12"/>
  <c r="K135" i="12"/>
  <c r="I135" i="12"/>
  <c r="K134" i="12"/>
  <c r="I134" i="12"/>
  <c r="K133" i="12"/>
  <c r="I133" i="12"/>
  <c r="K132" i="12"/>
  <c r="I132" i="12"/>
  <c r="K131" i="12"/>
  <c r="I131" i="12"/>
  <c r="K130" i="12"/>
  <c r="I130" i="12"/>
  <c r="K129" i="12"/>
  <c r="I129" i="12"/>
  <c r="K128" i="12"/>
  <c r="I128" i="12"/>
  <c r="K127" i="12"/>
  <c r="I127" i="12"/>
  <c r="K126" i="12"/>
  <c r="I126" i="12"/>
  <c r="K125" i="12"/>
  <c r="I125" i="12"/>
  <c r="K124" i="12"/>
  <c r="I124" i="12"/>
  <c r="K123" i="12"/>
  <c r="I123" i="12"/>
  <c r="K122" i="12"/>
  <c r="I122" i="12"/>
  <c r="K121" i="12"/>
  <c r="I121" i="12"/>
  <c r="K120" i="12"/>
  <c r="I120" i="12"/>
  <c r="K119" i="12"/>
  <c r="I119" i="12"/>
  <c r="K118" i="12"/>
  <c r="I118" i="12"/>
  <c r="K117" i="12"/>
  <c r="I117" i="12"/>
  <c r="K116" i="12"/>
  <c r="I116" i="12"/>
  <c r="K115" i="12"/>
  <c r="I115" i="12"/>
  <c r="K114" i="12"/>
  <c r="I114" i="12"/>
  <c r="K113" i="12"/>
  <c r="I113" i="12"/>
  <c r="K112" i="12"/>
  <c r="I112" i="12"/>
  <c r="K111" i="12"/>
  <c r="I111" i="12"/>
  <c r="K110" i="12"/>
  <c r="I110" i="12"/>
  <c r="K109" i="12"/>
  <c r="I109" i="12"/>
  <c r="K108" i="12"/>
  <c r="I108" i="12"/>
  <c r="K107" i="12"/>
  <c r="I107" i="12"/>
  <c r="K106" i="12"/>
  <c r="I106" i="12"/>
  <c r="K105" i="12"/>
  <c r="I105" i="12"/>
  <c r="K104" i="12"/>
  <c r="I104" i="12"/>
  <c r="K103" i="12"/>
  <c r="I103" i="12"/>
  <c r="K102" i="12"/>
  <c r="I102" i="12"/>
  <c r="K101" i="12"/>
  <c r="I101" i="12"/>
  <c r="K100" i="12"/>
  <c r="I100" i="12"/>
  <c r="K99" i="12"/>
  <c r="I99" i="12"/>
  <c r="K98" i="12"/>
  <c r="I98" i="12"/>
  <c r="K97" i="12"/>
  <c r="I97" i="12"/>
  <c r="K96" i="12"/>
  <c r="I96" i="12"/>
  <c r="K94" i="12"/>
  <c r="I94" i="12"/>
  <c r="K93" i="12"/>
  <c r="I93" i="12"/>
  <c r="K92" i="12"/>
  <c r="I92" i="12"/>
  <c r="K91" i="12"/>
  <c r="I91" i="12"/>
  <c r="K90" i="12"/>
  <c r="I90" i="12"/>
  <c r="K89" i="12"/>
  <c r="I89" i="12"/>
  <c r="K88" i="12"/>
  <c r="I88" i="12"/>
  <c r="K87" i="12"/>
  <c r="I87" i="12"/>
  <c r="K86" i="12"/>
  <c r="I86" i="12"/>
  <c r="K85" i="12"/>
  <c r="I85" i="12"/>
  <c r="K84" i="12"/>
  <c r="I84" i="12"/>
  <c r="K82" i="12"/>
  <c r="I82" i="12"/>
  <c r="K81" i="12"/>
  <c r="I81" i="12"/>
  <c r="K80" i="12"/>
  <c r="I80" i="12"/>
  <c r="K79" i="12"/>
  <c r="I79" i="12"/>
  <c r="K78" i="12"/>
  <c r="I78" i="12"/>
  <c r="K77" i="12"/>
  <c r="I77" i="12"/>
  <c r="K76" i="12"/>
  <c r="I76" i="12"/>
  <c r="K75" i="12"/>
  <c r="I75" i="12"/>
  <c r="K73" i="12"/>
  <c r="I73" i="12"/>
  <c r="K72" i="12"/>
  <c r="I72" i="12"/>
  <c r="K71" i="12"/>
  <c r="I71" i="12"/>
  <c r="K70" i="12"/>
  <c r="I70" i="12"/>
  <c r="K69" i="12"/>
  <c r="I69" i="12"/>
  <c r="K68" i="12"/>
  <c r="I68" i="12"/>
  <c r="K67" i="12"/>
  <c r="I67" i="12"/>
  <c r="K66" i="12"/>
  <c r="I66" i="12"/>
  <c r="K65" i="12"/>
  <c r="I65" i="12"/>
  <c r="K64" i="12"/>
  <c r="I64" i="12"/>
  <c r="I63" i="12"/>
  <c r="K62" i="12"/>
  <c r="I62" i="12"/>
  <c r="K61" i="12"/>
  <c r="I61" i="12"/>
  <c r="K60" i="12"/>
  <c r="I60" i="12"/>
  <c r="K59" i="12"/>
  <c r="I59" i="12"/>
  <c r="K58" i="12"/>
  <c r="I58" i="12"/>
  <c r="K57" i="12"/>
  <c r="I57" i="12"/>
  <c r="K56" i="12"/>
  <c r="I56" i="12"/>
  <c r="K55" i="12"/>
  <c r="I55" i="12"/>
  <c r="K54" i="12"/>
  <c r="I54" i="12"/>
  <c r="K53" i="12"/>
  <c r="I53" i="12"/>
  <c r="K52" i="12"/>
  <c r="I52" i="12"/>
  <c r="K51" i="12"/>
  <c r="I51" i="12"/>
  <c r="K50" i="12"/>
  <c r="I50" i="12"/>
  <c r="K49" i="12"/>
  <c r="I49" i="12"/>
  <c r="K48" i="12"/>
  <c r="I48" i="12"/>
  <c r="K47" i="12"/>
  <c r="I47" i="12"/>
  <c r="K46" i="12"/>
  <c r="I46" i="12"/>
  <c r="K45" i="12"/>
  <c r="I45" i="12"/>
  <c r="K44" i="12"/>
  <c r="I44" i="12"/>
  <c r="K43" i="12"/>
  <c r="I43" i="12"/>
  <c r="K42" i="12"/>
  <c r="I42" i="12"/>
  <c r="K41" i="12"/>
  <c r="I41" i="12"/>
  <c r="K40" i="12"/>
  <c r="I40" i="12"/>
  <c r="K39" i="12"/>
  <c r="I39" i="12"/>
  <c r="K38" i="12"/>
  <c r="I38" i="12"/>
  <c r="K37" i="12"/>
  <c r="I37" i="12"/>
  <c r="K36" i="12"/>
  <c r="I36" i="12"/>
  <c r="K35" i="12"/>
  <c r="I35" i="12"/>
  <c r="K34" i="12"/>
  <c r="I34" i="12"/>
  <c r="K33" i="12"/>
  <c r="I33" i="12"/>
  <c r="K32" i="12"/>
  <c r="I32" i="12"/>
  <c r="K31" i="12"/>
  <c r="I31" i="12"/>
  <c r="K30" i="12"/>
  <c r="I30" i="12"/>
  <c r="K29" i="12"/>
  <c r="I29" i="12"/>
  <c r="K28" i="12"/>
  <c r="I28" i="12"/>
  <c r="K27" i="12"/>
  <c r="I27" i="12"/>
  <c r="K26" i="12"/>
  <c r="I26" i="12"/>
  <c r="K25" i="12"/>
  <c r="I25" i="12"/>
  <c r="K24" i="12"/>
  <c r="I24" i="12"/>
  <c r="K23" i="12"/>
  <c r="I23" i="12"/>
  <c r="K22" i="12"/>
  <c r="I22" i="12"/>
  <c r="K21" i="12"/>
  <c r="I21" i="12"/>
  <c r="K20" i="12"/>
  <c r="I20" i="12"/>
  <c r="K19" i="12"/>
  <c r="I19" i="12"/>
  <c r="K18" i="12"/>
  <c r="I18" i="12"/>
  <c r="K17" i="12"/>
  <c r="I17" i="12"/>
  <c r="K16" i="12"/>
  <c r="I16" i="12"/>
  <c r="K15" i="12"/>
  <c r="I15" i="12"/>
  <c r="I14" i="12"/>
  <c r="K13" i="12"/>
  <c r="I13" i="12"/>
  <c r="K12" i="12"/>
  <c r="I12" i="12"/>
  <c r="K11" i="12"/>
  <c r="I11" i="12"/>
  <c r="K10" i="12"/>
  <c r="I10" i="12"/>
  <c r="K9" i="12"/>
  <c r="I9" i="12"/>
  <c r="K8" i="12"/>
  <c r="I8" i="12"/>
  <c r="K7" i="12"/>
  <c r="I7" i="12"/>
  <c r="K6" i="12"/>
  <c r="I6" i="12"/>
  <c r="K5" i="12"/>
  <c r="I5" i="12"/>
  <c r="K4" i="12"/>
  <c r="I4" i="12"/>
  <c r="K3" i="12"/>
  <c r="I3" i="12"/>
  <c r="K2" i="12"/>
  <c r="I2" i="12"/>
  <c r="K7" i="11"/>
  <c r="I7" i="11"/>
  <c r="K46" i="11"/>
  <c r="I46" i="11"/>
  <c r="K93" i="11"/>
  <c r="I93" i="11"/>
  <c r="K256" i="11"/>
  <c r="I256" i="11"/>
  <c r="K261" i="11"/>
  <c r="I261" i="11"/>
  <c r="K219" i="11"/>
  <c r="I219" i="11"/>
  <c r="K146" i="11"/>
  <c r="I146" i="11"/>
  <c r="K272" i="11"/>
  <c r="I272" i="11"/>
  <c r="K177" i="11"/>
  <c r="I177" i="11"/>
  <c r="I295" i="11"/>
  <c r="H294" i="11"/>
  <c r="I294" i="11" s="1"/>
  <c r="I293" i="11"/>
  <c r="I292" i="11"/>
  <c r="K291" i="11"/>
  <c r="I291" i="11"/>
  <c r="K290" i="11"/>
  <c r="I290" i="11"/>
  <c r="K289" i="11"/>
  <c r="I289" i="11"/>
  <c r="K288" i="11"/>
  <c r="I288" i="11"/>
  <c r="K287" i="11"/>
  <c r="I287" i="11"/>
  <c r="K286" i="11"/>
  <c r="I286" i="11"/>
  <c r="K285" i="11"/>
  <c r="I285" i="11"/>
  <c r="K284" i="11"/>
  <c r="I284" i="11"/>
  <c r="K283" i="11"/>
  <c r="I283" i="11"/>
  <c r="K282" i="11"/>
  <c r="I282" i="11"/>
  <c r="K281" i="11"/>
  <c r="I281" i="11"/>
  <c r="K280" i="11"/>
  <c r="I280" i="11"/>
  <c r="K279" i="11"/>
  <c r="I279" i="11"/>
  <c r="K278" i="11"/>
  <c r="I278" i="11"/>
  <c r="K277" i="11"/>
  <c r="I277" i="11"/>
  <c r="K276" i="11"/>
  <c r="I276" i="11"/>
  <c r="K275" i="11"/>
  <c r="I275" i="11"/>
  <c r="K274" i="11"/>
  <c r="I274" i="11"/>
  <c r="K273" i="11"/>
  <c r="I273" i="11"/>
  <c r="K271" i="11"/>
  <c r="I271" i="11"/>
  <c r="K270" i="11"/>
  <c r="I270" i="11"/>
  <c r="K269" i="11"/>
  <c r="I269" i="11"/>
  <c r="K268" i="11"/>
  <c r="I268" i="11"/>
  <c r="K267" i="11"/>
  <c r="I267" i="11"/>
  <c r="K266" i="11"/>
  <c r="I266" i="11"/>
  <c r="K265" i="11"/>
  <c r="I265" i="11"/>
  <c r="K264" i="11"/>
  <c r="I264" i="11"/>
  <c r="K263" i="11"/>
  <c r="I263" i="11"/>
  <c r="K262" i="11"/>
  <c r="I262" i="11"/>
  <c r="K260" i="11"/>
  <c r="I260" i="11"/>
  <c r="K259" i="11"/>
  <c r="I259" i="11"/>
  <c r="K258" i="11"/>
  <c r="I258" i="11"/>
  <c r="K257" i="11"/>
  <c r="I257" i="11"/>
  <c r="K255" i="11"/>
  <c r="I255" i="11"/>
  <c r="K254" i="11"/>
  <c r="I254" i="11"/>
  <c r="K253" i="11"/>
  <c r="I253" i="11"/>
  <c r="K252" i="11"/>
  <c r="I252" i="11"/>
  <c r="K251" i="11"/>
  <c r="I251" i="11"/>
  <c r="K250" i="11"/>
  <c r="I250" i="11"/>
  <c r="K249" i="11"/>
  <c r="I249" i="11"/>
  <c r="K248" i="11"/>
  <c r="I248" i="11"/>
  <c r="K247" i="11"/>
  <c r="I247" i="11"/>
  <c r="K246" i="11"/>
  <c r="I246" i="11"/>
  <c r="K245" i="11"/>
  <c r="I245" i="11"/>
  <c r="K244" i="11"/>
  <c r="I244" i="11"/>
  <c r="I243" i="11"/>
  <c r="K242" i="11"/>
  <c r="I242" i="11"/>
  <c r="K241" i="11"/>
  <c r="I241" i="11"/>
  <c r="K240" i="11"/>
  <c r="I240" i="11"/>
  <c r="K239" i="11"/>
  <c r="I239" i="11"/>
  <c r="K238" i="11"/>
  <c r="I238" i="11"/>
  <c r="K237" i="11"/>
  <c r="I237" i="11"/>
  <c r="K236" i="11"/>
  <c r="I236" i="11"/>
  <c r="K235" i="11"/>
  <c r="I235" i="11"/>
  <c r="K234" i="11"/>
  <c r="I234" i="11"/>
  <c r="K233" i="11"/>
  <c r="I233" i="11"/>
  <c r="K232" i="11"/>
  <c r="I232" i="11"/>
  <c r="K231" i="11"/>
  <c r="I231" i="11"/>
  <c r="K230" i="11"/>
  <c r="I230" i="11"/>
  <c r="K229" i="11"/>
  <c r="I229" i="11"/>
  <c r="K228" i="11"/>
  <c r="I228" i="11"/>
  <c r="K227" i="11"/>
  <c r="I227" i="11"/>
  <c r="K226" i="11"/>
  <c r="I226" i="11"/>
  <c r="K225" i="11"/>
  <c r="I225" i="11"/>
  <c r="K224" i="11"/>
  <c r="I224" i="11"/>
  <c r="K223" i="11"/>
  <c r="I223" i="11"/>
  <c r="K222" i="11"/>
  <c r="I222" i="11"/>
  <c r="K221" i="11"/>
  <c r="I221" i="11"/>
  <c r="K220" i="11"/>
  <c r="I220" i="11"/>
  <c r="K218" i="11"/>
  <c r="I218" i="11"/>
  <c r="K217" i="11"/>
  <c r="I217" i="11"/>
  <c r="K216" i="11"/>
  <c r="I216" i="11"/>
  <c r="K215" i="11"/>
  <c r="I215" i="11"/>
  <c r="K214" i="11"/>
  <c r="I214" i="11"/>
  <c r="K213" i="11"/>
  <c r="I213" i="11"/>
  <c r="K212" i="11"/>
  <c r="I212" i="11"/>
  <c r="K211" i="11"/>
  <c r="I211" i="11"/>
  <c r="K210" i="11"/>
  <c r="I210" i="11"/>
  <c r="K209" i="11"/>
  <c r="I209" i="11"/>
  <c r="K208" i="11"/>
  <c r="I208" i="11"/>
  <c r="K207" i="11"/>
  <c r="I207" i="11"/>
  <c r="K206" i="11"/>
  <c r="I206" i="11"/>
  <c r="K205" i="11"/>
  <c r="I205" i="11"/>
  <c r="K204" i="11"/>
  <c r="I204" i="11"/>
  <c r="K203" i="11"/>
  <c r="I203" i="11"/>
  <c r="K202" i="11"/>
  <c r="I202" i="11"/>
  <c r="K201" i="11"/>
  <c r="I201" i="11"/>
  <c r="K200" i="11"/>
  <c r="I200" i="11"/>
  <c r="K199" i="11"/>
  <c r="I199" i="11"/>
  <c r="K198" i="11"/>
  <c r="I198" i="11"/>
  <c r="K197" i="11"/>
  <c r="I197" i="11"/>
  <c r="K196" i="11"/>
  <c r="I196" i="11"/>
  <c r="K195" i="11"/>
  <c r="I195" i="11"/>
  <c r="K194" i="11"/>
  <c r="I194" i="11"/>
  <c r="K193" i="11"/>
  <c r="I193" i="11"/>
  <c r="K192" i="11"/>
  <c r="I192" i="11"/>
  <c r="K191" i="11"/>
  <c r="I191" i="11"/>
  <c r="K190" i="11"/>
  <c r="I190" i="11"/>
  <c r="K189" i="11"/>
  <c r="I189" i="11"/>
  <c r="K188" i="11"/>
  <c r="I188" i="11"/>
  <c r="K187" i="11"/>
  <c r="I187" i="11"/>
  <c r="K186" i="11"/>
  <c r="I186" i="11"/>
  <c r="K185" i="11"/>
  <c r="I185" i="11"/>
  <c r="K184" i="11"/>
  <c r="I184" i="11"/>
  <c r="K183" i="11"/>
  <c r="I183" i="11"/>
  <c r="K182" i="11"/>
  <c r="I182" i="11"/>
  <c r="K181" i="11"/>
  <c r="I181" i="11"/>
  <c r="K180" i="11"/>
  <c r="I180" i="11"/>
  <c r="K179" i="11"/>
  <c r="I179" i="11"/>
  <c r="K178" i="11"/>
  <c r="I178" i="11"/>
  <c r="K176" i="11"/>
  <c r="I176" i="11"/>
  <c r="K175" i="11"/>
  <c r="I175" i="11"/>
  <c r="I174" i="11"/>
  <c r="K173" i="11"/>
  <c r="I173" i="11"/>
  <c r="K172" i="11"/>
  <c r="I172" i="11"/>
  <c r="K171" i="11"/>
  <c r="I171" i="11"/>
  <c r="K170" i="11"/>
  <c r="I170" i="11"/>
  <c r="K169" i="11"/>
  <c r="I169" i="11"/>
  <c r="K168" i="11"/>
  <c r="I168" i="11"/>
  <c r="K167" i="11"/>
  <c r="I167" i="11"/>
  <c r="K166" i="11"/>
  <c r="I166" i="11"/>
  <c r="K165" i="11"/>
  <c r="I165" i="11"/>
  <c r="K164" i="11"/>
  <c r="I164" i="11"/>
  <c r="K163" i="11"/>
  <c r="I163" i="11"/>
  <c r="K162" i="11"/>
  <c r="I162" i="11"/>
  <c r="K161" i="11"/>
  <c r="I161" i="11"/>
  <c r="K160" i="11"/>
  <c r="I160" i="11"/>
  <c r="K159" i="11"/>
  <c r="I159" i="11"/>
  <c r="K158" i="11"/>
  <c r="I158" i="11"/>
  <c r="K157" i="11"/>
  <c r="I157" i="11"/>
  <c r="K156" i="11"/>
  <c r="I156" i="11"/>
  <c r="K155" i="11"/>
  <c r="I155" i="11"/>
  <c r="K154" i="11"/>
  <c r="I154" i="11"/>
  <c r="K153" i="11"/>
  <c r="I153" i="11"/>
  <c r="K152" i="11"/>
  <c r="I152" i="11"/>
  <c r="K151" i="11"/>
  <c r="I151" i="11"/>
  <c r="K150" i="11"/>
  <c r="I150" i="11"/>
  <c r="K149" i="11"/>
  <c r="I149" i="11"/>
  <c r="K148" i="11"/>
  <c r="I148" i="11"/>
  <c r="K147" i="11"/>
  <c r="I147" i="11"/>
  <c r="K145" i="11"/>
  <c r="I145" i="11"/>
  <c r="K144" i="11"/>
  <c r="I144" i="11"/>
  <c r="K143" i="11"/>
  <c r="I143" i="11"/>
  <c r="K142" i="11"/>
  <c r="I142" i="11"/>
  <c r="K141" i="11"/>
  <c r="I141" i="11"/>
  <c r="K140" i="11"/>
  <c r="I140" i="11"/>
  <c r="K139" i="11"/>
  <c r="I139" i="11"/>
  <c r="K138" i="11"/>
  <c r="I138" i="11"/>
  <c r="K137" i="11"/>
  <c r="I137" i="11"/>
  <c r="K136" i="11"/>
  <c r="I136" i="11"/>
  <c r="K135" i="11"/>
  <c r="I135" i="11"/>
  <c r="K134" i="11"/>
  <c r="I134" i="11"/>
  <c r="K133" i="11"/>
  <c r="I133" i="11"/>
  <c r="K132" i="11"/>
  <c r="I132" i="11"/>
  <c r="K131" i="11"/>
  <c r="I131" i="11"/>
  <c r="K130" i="11"/>
  <c r="I130" i="11"/>
  <c r="K129" i="11"/>
  <c r="I129" i="11"/>
  <c r="K128" i="11"/>
  <c r="I128" i="11"/>
  <c r="K127" i="11"/>
  <c r="I127" i="11"/>
  <c r="K126" i="11"/>
  <c r="I126" i="11"/>
  <c r="K125" i="11"/>
  <c r="I125" i="11"/>
  <c r="K124" i="11"/>
  <c r="I124" i="11"/>
  <c r="K123" i="11"/>
  <c r="I123" i="11"/>
  <c r="K122" i="11"/>
  <c r="I122" i="11"/>
  <c r="K121" i="11"/>
  <c r="I121" i="11"/>
  <c r="K120" i="11"/>
  <c r="I120" i="11"/>
  <c r="K119" i="11"/>
  <c r="I119" i="11"/>
  <c r="K118" i="11"/>
  <c r="I118" i="11"/>
  <c r="K117" i="11"/>
  <c r="I117" i="11"/>
  <c r="K116" i="11"/>
  <c r="I116" i="11"/>
  <c r="K115" i="11"/>
  <c r="I115" i="11"/>
  <c r="K114" i="11"/>
  <c r="I114" i="11"/>
  <c r="K113" i="11"/>
  <c r="I113" i="11"/>
  <c r="K112" i="11"/>
  <c r="I112" i="11"/>
  <c r="K111" i="11"/>
  <c r="I111" i="11"/>
  <c r="K110" i="11"/>
  <c r="I110" i="11"/>
  <c r="K109" i="11"/>
  <c r="I109" i="11"/>
  <c r="K108" i="11"/>
  <c r="I108" i="11"/>
  <c r="K107" i="11"/>
  <c r="I107" i="11"/>
  <c r="K106" i="11"/>
  <c r="I106" i="11"/>
  <c r="K105" i="11"/>
  <c r="I105" i="11"/>
  <c r="K104" i="11"/>
  <c r="I104" i="11"/>
  <c r="K103" i="11"/>
  <c r="I103" i="11"/>
  <c r="K102" i="11"/>
  <c r="I102" i="11"/>
  <c r="K101" i="11"/>
  <c r="I101" i="11"/>
  <c r="K100" i="11"/>
  <c r="I100" i="11"/>
  <c r="K99" i="11"/>
  <c r="I99" i="11"/>
  <c r="K98" i="11"/>
  <c r="I98" i="11"/>
  <c r="K97" i="11"/>
  <c r="I97" i="11"/>
  <c r="K96" i="11"/>
  <c r="I96" i="11"/>
  <c r="K95" i="11"/>
  <c r="I95" i="11"/>
  <c r="K94" i="11"/>
  <c r="I94" i="11"/>
  <c r="K92" i="11"/>
  <c r="I92" i="11"/>
  <c r="K91" i="11"/>
  <c r="I91" i="11"/>
  <c r="K90" i="11"/>
  <c r="I90" i="11"/>
  <c r="K89" i="11"/>
  <c r="I89" i="11"/>
  <c r="K88" i="11"/>
  <c r="I88" i="11"/>
  <c r="K87" i="11"/>
  <c r="I87" i="11"/>
  <c r="K86" i="11"/>
  <c r="I86" i="11"/>
  <c r="K85" i="11"/>
  <c r="I85" i="11"/>
  <c r="K84" i="11"/>
  <c r="I84" i="11"/>
  <c r="K83" i="11"/>
  <c r="I83" i="11"/>
  <c r="K82" i="11"/>
  <c r="I82" i="11"/>
  <c r="K81" i="11"/>
  <c r="I81" i="11"/>
  <c r="K80" i="11"/>
  <c r="I80" i="11"/>
  <c r="K79" i="11"/>
  <c r="I79" i="11"/>
  <c r="K78" i="11"/>
  <c r="I78" i="11"/>
  <c r="K77" i="11"/>
  <c r="I77" i="11"/>
  <c r="K76" i="11"/>
  <c r="I76" i="11"/>
  <c r="K75" i="11"/>
  <c r="I75" i="11"/>
  <c r="K74" i="11"/>
  <c r="I74" i="11"/>
  <c r="K73" i="11"/>
  <c r="I73" i="11"/>
  <c r="K72" i="11"/>
  <c r="I72" i="11"/>
  <c r="K71" i="11"/>
  <c r="I71" i="11"/>
  <c r="K70" i="11"/>
  <c r="I70" i="11"/>
  <c r="K69" i="11"/>
  <c r="I69" i="11"/>
  <c r="K68" i="11"/>
  <c r="I68" i="11"/>
  <c r="K67" i="11"/>
  <c r="I67" i="11"/>
  <c r="K66" i="11"/>
  <c r="I66" i="11"/>
  <c r="K65" i="11"/>
  <c r="I65" i="11"/>
  <c r="K64" i="11"/>
  <c r="I64" i="11"/>
  <c r="I63" i="11"/>
  <c r="K62" i="11"/>
  <c r="I62" i="1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K51" i="11"/>
  <c r="I51" i="11"/>
  <c r="K50" i="11"/>
  <c r="I50" i="11"/>
  <c r="K49" i="11"/>
  <c r="I49" i="11"/>
  <c r="K48" i="11"/>
  <c r="I48" i="11"/>
  <c r="K47" i="11"/>
  <c r="I47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I14" i="11"/>
  <c r="K13" i="11"/>
  <c r="I13" i="11"/>
  <c r="K12" i="11"/>
  <c r="I12" i="11"/>
  <c r="K11" i="11"/>
  <c r="I11" i="11"/>
  <c r="K10" i="11"/>
  <c r="I10" i="11"/>
  <c r="K9" i="11"/>
  <c r="I9" i="11"/>
  <c r="K8" i="11"/>
  <c r="I8" i="11"/>
  <c r="K6" i="11"/>
  <c r="I6" i="11"/>
  <c r="K5" i="11"/>
  <c r="I5" i="11"/>
  <c r="K4" i="11"/>
  <c r="I4" i="11"/>
  <c r="K3" i="11"/>
  <c r="I3" i="11"/>
  <c r="K2" i="11"/>
  <c r="I2" i="11"/>
  <c r="H285" i="10"/>
  <c r="I285" i="10"/>
  <c r="K71" i="10"/>
  <c r="I71" i="10"/>
  <c r="K253" i="10"/>
  <c r="I253" i="10"/>
  <c r="K125" i="10"/>
  <c r="I125" i="10"/>
  <c r="K181" i="10"/>
  <c r="I181" i="10"/>
  <c r="K272" i="10"/>
  <c r="K271" i="10"/>
  <c r="I272" i="10"/>
  <c r="I271" i="10"/>
  <c r="K142" i="10"/>
  <c r="I142" i="10"/>
  <c r="K128" i="10"/>
  <c r="I128" i="10"/>
  <c r="H286" i="10"/>
  <c r="I286" i="10" s="1"/>
  <c r="I284" i="10"/>
  <c r="I283" i="10"/>
  <c r="K282" i="10"/>
  <c r="I282" i="10"/>
  <c r="K281" i="10"/>
  <c r="I281" i="10"/>
  <c r="K280" i="10"/>
  <c r="I280" i="10"/>
  <c r="K279" i="10"/>
  <c r="I279" i="10"/>
  <c r="K278" i="10"/>
  <c r="I278" i="10"/>
  <c r="K277" i="10"/>
  <c r="I277" i="10"/>
  <c r="K276" i="10"/>
  <c r="I276" i="10"/>
  <c r="K275" i="10"/>
  <c r="I275" i="10"/>
  <c r="K274" i="10"/>
  <c r="I274" i="10"/>
  <c r="K273" i="10"/>
  <c r="I273" i="10"/>
  <c r="K270" i="10"/>
  <c r="I270" i="10"/>
  <c r="K269" i="10"/>
  <c r="I269" i="10"/>
  <c r="K268" i="10"/>
  <c r="I268" i="10"/>
  <c r="K267" i="10"/>
  <c r="I267" i="10"/>
  <c r="K266" i="10"/>
  <c r="I266" i="10"/>
  <c r="K265" i="10"/>
  <c r="I265" i="10"/>
  <c r="K264" i="10"/>
  <c r="I264" i="10"/>
  <c r="K263" i="10"/>
  <c r="I263" i="10"/>
  <c r="K262" i="10"/>
  <c r="I262" i="10"/>
  <c r="K261" i="10"/>
  <c r="I261" i="10"/>
  <c r="K260" i="10"/>
  <c r="I260" i="10"/>
  <c r="K259" i="10"/>
  <c r="I259" i="10"/>
  <c r="K258" i="10"/>
  <c r="I258" i="10"/>
  <c r="K257" i="10"/>
  <c r="I257" i="10"/>
  <c r="K256" i="10"/>
  <c r="I256" i="10"/>
  <c r="K255" i="10"/>
  <c r="I255" i="10"/>
  <c r="K254" i="10"/>
  <c r="I254" i="10"/>
  <c r="K252" i="10"/>
  <c r="I252" i="10"/>
  <c r="K251" i="10"/>
  <c r="I251" i="10"/>
  <c r="K250" i="10"/>
  <c r="I250" i="10"/>
  <c r="K249" i="10"/>
  <c r="I249" i="10"/>
  <c r="K248" i="10"/>
  <c r="I248" i="10"/>
  <c r="K247" i="10"/>
  <c r="I247" i="10"/>
  <c r="K246" i="10"/>
  <c r="I246" i="10"/>
  <c r="K245" i="10"/>
  <c r="I245" i="10"/>
  <c r="K244" i="10"/>
  <c r="I244" i="10"/>
  <c r="K243" i="10"/>
  <c r="I243" i="10"/>
  <c r="K242" i="10"/>
  <c r="I242" i="10"/>
  <c r="K241" i="10"/>
  <c r="I241" i="10"/>
  <c r="K240" i="10"/>
  <c r="I240" i="10"/>
  <c r="K239" i="10"/>
  <c r="I239" i="10"/>
  <c r="K238" i="10"/>
  <c r="I238" i="10"/>
  <c r="I237" i="10"/>
  <c r="K236" i="10"/>
  <c r="I236" i="10"/>
  <c r="K235" i="10"/>
  <c r="I235" i="10"/>
  <c r="K234" i="10"/>
  <c r="I234" i="10"/>
  <c r="K233" i="10"/>
  <c r="I233" i="10"/>
  <c r="K232" i="10"/>
  <c r="I232" i="10"/>
  <c r="K231" i="10"/>
  <c r="I231" i="10"/>
  <c r="K230" i="10"/>
  <c r="I230" i="10"/>
  <c r="K229" i="10"/>
  <c r="I229" i="10"/>
  <c r="K228" i="10"/>
  <c r="I228" i="10"/>
  <c r="K227" i="10"/>
  <c r="I227" i="10"/>
  <c r="K226" i="10"/>
  <c r="I226" i="10"/>
  <c r="K225" i="10"/>
  <c r="I225" i="10"/>
  <c r="K224" i="10"/>
  <c r="I224" i="10"/>
  <c r="K223" i="10"/>
  <c r="I223" i="10"/>
  <c r="K222" i="10"/>
  <c r="I222" i="10"/>
  <c r="K221" i="10"/>
  <c r="I221" i="10"/>
  <c r="K220" i="10"/>
  <c r="I220" i="10"/>
  <c r="K219" i="10"/>
  <c r="I219" i="10"/>
  <c r="K218" i="10"/>
  <c r="I218" i="10"/>
  <c r="K217" i="10"/>
  <c r="I217" i="10"/>
  <c r="K216" i="10"/>
  <c r="I216" i="10"/>
  <c r="K215" i="10"/>
  <c r="I215" i="10"/>
  <c r="K214" i="10"/>
  <c r="I214" i="10"/>
  <c r="K213" i="10"/>
  <c r="I213" i="10"/>
  <c r="K212" i="10"/>
  <c r="I212" i="10"/>
  <c r="K211" i="10"/>
  <c r="I211" i="10"/>
  <c r="K210" i="10"/>
  <c r="I210" i="10"/>
  <c r="K209" i="10"/>
  <c r="I209" i="10"/>
  <c r="K208" i="10"/>
  <c r="I208" i="10"/>
  <c r="K207" i="10"/>
  <c r="I207" i="10"/>
  <c r="K206" i="10"/>
  <c r="I206" i="10"/>
  <c r="K205" i="10"/>
  <c r="I205" i="10"/>
  <c r="K204" i="10"/>
  <c r="I204" i="10"/>
  <c r="K203" i="10"/>
  <c r="I203" i="10"/>
  <c r="K202" i="10"/>
  <c r="I202" i="10"/>
  <c r="K201" i="10"/>
  <c r="I201" i="10"/>
  <c r="K200" i="10"/>
  <c r="I200" i="10"/>
  <c r="K199" i="10"/>
  <c r="I199" i="10"/>
  <c r="K198" i="10"/>
  <c r="I198" i="10"/>
  <c r="K197" i="10"/>
  <c r="I197" i="10"/>
  <c r="K196" i="10"/>
  <c r="I196" i="10"/>
  <c r="K195" i="10"/>
  <c r="I195" i="10"/>
  <c r="K194" i="10"/>
  <c r="I194" i="10"/>
  <c r="K193" i="10"/>
  <c r="I193" i="10"/>
  <c r="K192" i="10"/>
  <c r="I192" i="10"/>
  <c r="K191" i="10"/>
  <c r="I191" i="10"/>
  <c r="K190" i="10"/>
  <c r="I190" i="10"/>
  <c r="K189" i="10"/>
  <c r="I189" i="10"/>
  <c r="K188" i="10"/>
  <c r="I188" i="10"/>
  <c r="K187" i="10"/>
  <c r="I187" i="10"/>
  <c r="K186" i="10"/>
  <c r="I186" i="10"/>
  <c r="K185" i="10"/>
  <c r="I185" i="10"/>
  <c r="K184" i="10"/>
  <c r="I184" i="10"/>
  <c r="K183" i="10"/>
  <c r="I183" i="10"/>
  <c r="K182" i="10"/>
  <c r="I182" i="10"/>
  <c r="K180" i="10"/>
  <c r="I180" i="10"/>
  <c r="K179" i="10"/>
  <c r="I179" i="10"/>
  <c r="K178" i="10"/>
  <c r="I178" i="10"/>
  <c r="K177" i="10"/>
  <c r="I177" i="10"/>
  <c r="K176" i="10"/>
  <c r="I176" i="10"/>
  <c r="K175" i="10"/>
  <c r="I175" i="10"/>
  <c r="K174" i="10"/>
  <c r="I174" i="10"/>
  <c r="K173" i="10"/>
  <c r="I173" i="10"/>
  <c r="K172" i="10"/>
  <c r="I172" i="10"/>
  <c r="K171" i="10"/>
  <c r="I171" i="10"/>
  <c r="I170" i="10"/>
  <c r="K169" i="10"/>
  <c r="I169" i="10"/>
  <c r="K168" i="10"/>
  <c r="I168" i="10"/>
  <c r="K167" i="10"/>
  <c r="I167" i="10"/>
  <c r="K166" i="10"/>
  <c r="I166" i="10"/>
  <c r="K165" i="10"/>
  <c r="I165" i="10"/>
  <c r="K164" i="10"/>
  <c r="I164" i="10"/>
  <c r="K163" i="10"/>
  <c r="I163" i="10"/>
  <c r="K162" i="10"/>
  <c r="I162" i="10"/>
  <c r="K161" i="10"/>
  <c r="I161" i="10"/>
  <c r="K160" i="10"/>
  <c r="I160" i="10"/>
  <c r="K159" i="10"/>
  <c r="I159" i="10"/>
  <c r="K158" i="10"/>
  <c r="I158" i="10"/>
  <c r="K157" i="10"/>
  <c r="I157" i="10"/>
  <c r="K156" i="10"/>
  <c r="I156" i="10"/>
  <c r="K155" i="10"/>
  <c r="I155" i="10"/>
  <c r="K154" i="10"/>
  <c r="I154" i="10"/>
  <c r="K153" i="10"/>
  <c r="I153" i="10"/>
  <c r="K152" i="10"/>
  <c r="I152" i="10"/>
  <c r="K151" i="10"/>
  <c r="I151" i="10"/>
  <c r="K150" i="10"/>
  <c r="I150" i="10"/>
  <c r="K149" i="10"/>
  <c r="I149" i="10"/>
  <c r="K148" i="10"/>
  <c r="I148" i="10"/>
  <c r="K147" i="10"/>
  <c r="I147" i="10"/>
  <c r="K146" i="10"/>
  <c r="I146" i="10"/>
  <c r="K145" i="10"/>
  <c r="I145" i="10"/>
  <c r="K144" i="10"/>
  <c r="I144" i="10"/>
  <c r="K143" i="10"/>
  <c r="I143" i="10"/>
  <c r="K141" i="10"/>
  <c r="I141" i="10"/>
  <c r="K140" i="10"/>
  <c r="I140" i="10"/>
  <c r="K139" i="10"/>
  <c r="I139" i="10"/>
  <c r="K138" i="10"/>
  <c r="I138" i="10"/>
  <c r="K137" i="10"/>
  <c r="I137" i="10"/>
  <c r="K136" i="10"/>
  <c r="I136" i="10"/>
  <c r="K135" i="10"/>
  <c r="I135" i="10"/>
  <c r="K134" i="10"/>
  <c r="I134" i="10"/>
  <c r="K133" i="10"/>
  <c r="I133" i="10"/>
  <c r="K132" i="10"/>
  <c r="I132" i="10"/>
  <c r="K131" i="10"/>
  <c r="I131" i="10"/>
  <c r="K130" i="10"/>
  <c r="I130" i="10"/>
  <c r="K129" i="10"/>
  <c r="I129" i="10"/>
  <c r="K127" i="10"/>
  <c r="I127" i="10"/>
  <c r="K126" i="10"/>
  <c r="I126" i="10"/>
  <c r="K124" i="10"/>
  <c r="I124" i="10"/>
  <c r="K123" i="10"/>
  <c r="I123" i="10"/>
  <c r="K122" i="10"/>
  <c r="I122" i="10"/>
  <c r="K121" i="10"/>
  <c r="I121" i="10"/>
  <c r="K120" i="10"/>
  <c r="I120" i="10"/>
  <c r="K119" i="10"/>
  <c r="I119" i="10"/>
  <c r="K118" i="10"/>
  <c r="I118" i="10"/>
  <c r="K117" i="10"/>
  <c r="I117" i="10"/>
  <c r="K116" i="10"/>
  <c r="I116" i="10"/>
  <c r="K115" i="10"/>
  <c r="I115" i="10"/>
  <c r="K114" i="10"/>
  <c r="I114" i="10"/>
  <c r="K113" i="10"/>
  <c r="I113" i="10"/>
  <c r="K112" i="10"/>
  <c r="I112" i="10"/>
  <c r="K111" i="10"/>
  <c r="I111" i="10"/>
  <c r="K110" i="10"/>
  <c r="I110" i="10"/>
  <c r="K109" i="10"/>
  <c r="I109" i="10"/>
  <c r="K108" i="10"/>
  <c r="I108" i="10"/>
  <c r="K107" i="10"/>
  <c r="I107" i="10"/>
  <c r="K106" i="10"/>
  <c r="I106" i="10"/>
  <c r="K105" i="10"/>
  <c r="I105" i="10"/>
  <c r="K104" i="10"/>
  <c r="I104" i="10"/>
  <c r="K103" i="10"/>
  <c r="I103" i="10"/>
  <c r="K102" i="10"/>
  <c r="I102" i="10"/>
  <c r="K101" i="10"/>
  <c r="I101" i="10"/>
  <c r="K100" i="10"/>
  <c r="I100" i="10"/>
  <c r="K99" i="10"/>
  <c r="I99" i="10"/>
  <c r="K98" i="10"/>
  <c r="I98" i="10"/>
  <c r="K97" i="10"/>
  <c r="I97" i="10"/>
  <c r="K96" i="10"/>
  <c r="I96" i="10"/>
  <c r="K95" i="10"/>
  <c r="I95" i="10"/>
  <c r="K94" i="10"/>
  <c r="I94" i="10"/>
  <c r="K93" i="10"/>
  <c r="I93" i="10"/>
  <c r="K92" i="10"/>
  <c r="I92" i="10"/>
  <c r="K91" i="10"/>
  <c r="I91" i="10"/>
  <c r="K90" i="10"/>
  <c r="I90" i="10"/>
  <c r="K89" i="10"/>
  <c r="I89" i="10"/>
  <c r="K88" i="10"/>
  <c r="I88" i="10"/>
  <c r="K87" i="10"/>
  <c r="I87" i="10"/>
  <c r="K86" i="10"/>
  <c r="I86" i="10"/>
  <c r="K85" i="10"/>
  <c r="I85" i="10"/>
  <c r="K84" i="10"/>
  <c r="I84" i="10"/>
  <c r="K83" i="10"/>
  <c r="I83" i="10"/>
  <c r="K82" i="10"/>
  <c r="I82" i="10"/>
  <c r="K81" i="10"/>
  <c r="I81" i="10"/>
  <c r="K80" i="10"/>
  <c r="I80" i="10"/>
  <c r="K79" i="10"/>
  <c r="I79" i="10"/>
  <c r="K78" i="10"/>
  <c r="I78" i="10"/>
  <c r="K77" i="10"/>
  <c r="I77" i="10"/>
  <c r="K76" i="10"/>
  <c r="I76" i="10"/>
  <c r="K75" i="10"/>
  <c r="I75" i="10"/>
  <c r="K74" i="10"/>
  <c r="I74" i="10"/>
  <c r="K73" i="10"/>
  <c r="I73" i="10"/>
  <c r="K72" i="10"/>
  <c r="I72" i="10"/>
  <c r="K70" i="10"/>
  <c r="I70" i="10"/>
  <c r="K69" i="10"/>
  <c r="I69" i="10"/>
  <c r="K68" i="10"/>
  <c r="I68" i="10"/>
  <c r="K67" i="10"/>
  <c r="I67" i="10"/>
  <c r="K66" i="10"/>
  <c r="I66" i="10"/>
  <c r="K65" i="10"/>
  <c r="I65" i="10"/>
  <c r="K64" i="10"/>
  <c r="I64" i="10"/>
  <c r="K63" i="10"/>
  <c r="I63" i="10"/>
  <c r="K62" i="10"/>
  <c r="I62" i="10"/>
  <c r="I61" i="10"/>
  <c r="K60" i="10"/>
  <c r="I60" i="10"/>
  <c r="K59" i="10"/>
  <c r="I59" i="10"/>
  <c r="K58" i="10"/>
  <c r="I58" i="10"/>
  <c r="K57" i="10"/>
  <c r="I57" i="10"/>
  <c r="K56" i="10"/>
  <c r="I56" i="10"/>
  <c r="K55" i="10"/>
  <c r="I55" i="10"/>
  <c r="K54" i="10"/>
  <c r="I54" i="10"/>
  <c r="K53" i="10"/>
  <c r="I53" i="10"/>
  <c r="K52" i="10"/>
  <c r="I52" i="10"/>
  <c r="K51" i="10"/>
  <c r="I51" i="10"/>
  <c r="K50" i="10"/>
  <c r="I50" i="10"/>
  <c r="K49" i="10"/>
  <c r="I49" i="10"/>
  <c r="K48" i="10"/>
  <c r="I48" i="10"/>
  <c r="K47" i="10"/>
  <c r="I47" i="10"/>
  <c r="K46" i="10"/>
  <c r="I46" i="10"/>
  <c r="K45" i="10"/>
  <c r="I45" i="10"/>
  <c r="K44" i="10"/>
  <c r="I44" i="10"/>
  <c r="K43" i="10"/>
  <c r="I43" i="10"/>
  <c r="K42" i="10"/>
  <c r="I42" i="10"/>
  <c r="K41" i="10"/>
  <c r="I41" i="10"/>
  <c r="K40" i="10"/>
  <c r="I40" i="10"/>
  <c r="K39" i="10"/>
  <c r="I39" i="10"/>
  <c r="K38" i="10"/>
  <c r="I38" i="10"/>
  <c r="K37" i="10"/>
  <c r="I37" i="10"/>
  <c r="K36" i="10"/>
  <c r="I36" i="10"/>
  <c r="K35" i="10"/>
  <c r="I35" i="10"/>
  <c r="K34" i="10"/>
  <c r="I34" i="10"/>
  <c r="K33" i="10"/>
  <c r="I33" i="10"/>
  <c r="K32" i="10"/>
  <c r="I32" i="10"/>
  <c r="K31" i="10"/>
  <c r="I31" i="10"/>
  <c r="K30" i="10"/>
  <c r="I30" i="10"/>
  <c r="K29" i="10"/>
  <c r="I29" i="10"/>
  <c r="K28" i="10"/>
  <c r="I28" i="10"/>
  <c r="K27" i="10"/>
  <c r="I27" i="10"/>
  <c r="K26" i="10"/>
  <c r="I26" i="10"/>
  <c r="K25" i="10"/>
  <c r="I25" i="10"/>
  <c r="K24" i="10"/>
  <c r="I24" i="10"/>
  <c r="K23" i="10"/>
  <c r="I23" i="10"/>
  <c r="K22" i="10"/>
  <c r="I22" i="10"/>
  <c r="K21" i="10"/>
  <c r="I21" i="10"/>
  <c r="K20" i="10"/>
  <c r="I20" i="10"/>
  <c r="K19" i="10"/>
  <c r="I19" i="10"/>
  <c r="K18" i="10"/>
  <c r="I18" i="10"/>
  <c r="K17" i="10"/>
  <c r="I17" i="10"/>
  <c r="K16" i="10"/>
  <c r="I16" i="10"/>
  <c r="K15" i="10"/>
  <c r="I15" i="10"/>
  <c r="K14" i="10"/>
  <c r="I14" i="10"/>
  <c r="I13" i="10"/>
  <c r="K12" i="10"/>
  <c r="I12" i="10"/>
  <c r="K11" i="10"/>
  <c r="I11" i="10"/>
  <c r="K10" i="10"/>
  <c r="I10" i="10"/>
  <c r="K9" i="10"/>
  <c r="I9" i="10"/>
  <c r="K8" i="10"/>
  <c r="I8" i="10"/>
  <c r="K7" i="10"/>
  <c r="I7" i="10"/>
  <c r="K6" i="10"/>
  <c r="I6" i="10"/>
  <c r="K5" i="10"/>
  <c r="I5" i="10"/>
  <c r="K4" i="10"/>
  <c r="I4" i="10"/>
  <c r="K3" i="10"/>
  <c r="I3" i="10"/>
  <c r="K2" i="10"/>
  <c r="I2" i="10"/>
  <c r="K152" i="9"/>
  <c r="I152" i="9"/>
  <c r="H278" i="9"/>
  <c r="H277" i="9"/>
  <c r="I277" i="9" s="1"/>
  <c r="I275" i="9"/>
  <c r="K73" i="9"/>
  <c r="I73" i="9"/>
  <c r="I81" i="9"/>
  <c r="K81" i="9"/>
  <c r="I278" i="9"/>
  <c r="I276" i="9"/>
  <c r="K274" i="9"/>
  <c r="I274" i="9"/>
  <c r="K273" i="9"/>
  <c r="I273" i="9"/>
  <c r="K272" i="9"/>
  <c r="I272" i="9"/>
  <c r="K271" i="9"/>
  <c r="I271" i="9"/>
  <c r="K270" i="9"/>
  <c r="I270" i="9"/>
  <c r="K269" i="9"/>
  <c r="I269" i="9"/>
  <c r="K268" i="9"/>
  <c r="I268" i="9"/>
  <c r="K267" i="9"/>
  <c r="I267" i="9"/>
  <c r="K266" i="9"/>
  <c r="I266" i="9"/>
  <c r="K265" i="9"/>
  <c r="I265" i="9"/>
  <c r="K264" i="9"/>
  <c r="I264" i="9"/>
  <c r="K263" i="9"/>
  <c r="I263" i="9"/>
  <c r="K262" i="9"/>
  <c r="I262" i="9"/>
  <c r="K261" i="9"/>
  <c r="I261" i="9"/>
  <c r="K260" i="9"/>
  <c r="I260" i="9"/>
  <c r="K259" i="9"/>
  <c r="I259" i="9"/>
  <c r="K258" i="9"/>
  <c r="I258" i="9"/>
  <c r="K257" i="9"/>
  <c r="I257" i="9"/>
  <c r="K256" i="9"/>
  <c r="I256" i="9"/>
  <c r="K255" i="9"/>
  <c r="I255" i="9"/>
  <c r="K254" i="9"/>
  <c r="I254" i="9"/>
  <c r="K253" i="9"/>
  <c r="I253" i="9"/>
  <c r="K252" i="9"/>
  <c r="I252" i="9"/>
  <c r="K251" i="9"/>
  <c r="I251" i="9"/>
  <c r="K250" i="9"/>
  <c r="I250" i="9"/>
  <c r="K249" i="9"/>
  <c r="I249" i="9"/>
  <c r="K248" i="9"/>
  <c r="I248" i="9"/>
  <c r="K247" i="9"/>
  <c r="I247" i="9"/>
  <c r="K246" i="9"/>
  <c r="I246" i="9"/>
  <c r="K245" i="9"/>
  <c r="I245" i="9"/>
  <c r="K244" i="9"/>
  <c r="I244" i="9"/>
  <c r="K243" i="9"/>
  <c r="I243" i="9"/>
  <c r="K242" i="9"/>
  <c r="I242" i="9"/>
  <c r="K241" i="9"/>
  <c r="I241" i="9"/>
  <c r="K240" i="9"/>
  <c r="I240" i="9"/>
  <c r="K239" i="9"/>
  <c r="I239" i="9"/>
  <c r="K238" i="9"/>
  <c r="I238" i="9"/>
  <c r="K237" i="9"/>
  <c r="I237" i="9"/>
  <c r="K236" i="9"/>
  <c r="I236" i="9"/>
  <c r="K235" i="9"/>
  <c r="I235" i="9"/>
  <c r="K234" i="9"/>
  <c r="I234" i="9"/>
  <c r="K233" i="9"/>
  <c r="I233" i="9"/>
  <c r="I232" i="9"/>
  <c r="K231" i="9"/>
  <c r="I231" i="9"/>
  <c r="K230" i="9"/>
  <c r="I230" i="9"/>
  <c r="K229" i="9"/>
  <c r="I229" i="9"/>
  <c r="K228" i="9"/>
  <c r="I228" i="9"/>
  <c r="K227" i="9"/>
  <c r="I227" i="9"/>
  <c r="K226" i="9"/>
  <c r="I226" i="9"/>
  <c r="K225" i="9"/>
  <c r="I225" i="9"/>
  <c r="K224" i="9"/>
  <c r="I224" i="9"/>
  <c r="K223" i="9"/>
  <c r="I223" i="9"/>
  <c r="K222" i="9"/>
  <c r="I222" i="9"/>
  <c r="K221" i="9"/>
  <c r="I221" i="9"/>
  <c r="K220" i="9"/>
  <c r="I220" i="9"/>
  <c r="K219" i="9"/>
  <c r="I219" i="9"/>
  <c r="K218" i="9"/>
  <c r="I218" i="9"/>
  <c r="K217" i="9"/>
  <c r="I217" i="9"/>
  <c r="K216" i="9"/>
  <c r="I216" i="9"/>
  <c r="K215" i="9"/>
  <c r="I215" i="9"/>
  <c r="K214" i="9"/>
  <c r="I214" i="9"/>
  <c r="K213" i="9"/>
  <c r="I213" i="9"/>
  <c r="K212" i="9"/>
  <c r="I212" i="9"/>
  <c r="K211" i="9"/>
  <c r="I211" i="9"/>
  <c r="K210" i="9"/>
  <c r="I210" i="9"/>
  <c r="K209" i="9"/>
  <c r="I209" i="9"/>
  <c r="K208" i="9"/>
  <c r="I208" i="9"/>
  <c r="K207" i="9"/>
  <c r="I207" i="9"/>
  <c r="K206" i="9"/>
  <c r="I206" i="9"/>
  <c r="K205" i="9"/>
  <c r="I205" i="9"/>
  <c r="K204" i="9"/>
  <c r="I204" i="9"/>
  <c r="K203" i="9"/>
  <c r="I203" i="9"/>
  <c r="K202" i="9"/>
  <c r="I202" i="9"/>
  <c r="K201" i="9"/>
  <c r="I201" i="9"/>
  <c r="K200" i="9"/>
  <c r="I200" i="9"/>
  <c r="K199" i="9"/>
  <c r="I199" i="9"/>
  <c r="K198" i="9"/>
  <c r="I198" i="9"/>
  <c r="K197" i="9"/>
  <c r="I197" i="9"/>
  <c r="K196" i="9"/>
  <c r="I196" i="9"/>
  <c r="K195" i="9"/>
  <c r="I195" i="9"/>
  <c r="K194" i="9"/>
  <c r="I194" i="9"/>
  <c r="K193" i="9"/>
  <c r="I193" i="9"/>
  <c r="K192" i="9"/>
  <c r="I192" i="9"/>
  <c r="K191" i="9"/>
  <c r="I191" i="9"/>
  <c r="K190" i="9"/>
  <c r="I190" i="9"/>
  <c r="K189" i="9"/>
  <c r="I189" i="9"/>
  <c r="K188" i="9"/>
  <c r="I188" i="9"/>
  <c r="K187" i="9"/>
  <c r="I187" i="9"/>
  <c r="K186" i="9"/>
  <c r="I186" i="9"/>
  <c r="K185" i="9"/>
  <c r="I185" i="9"/>
  <c r="K184" i="9"/>
  <c r="I184" i="9"/>
  <c r="K183" i="9"/>
  <c r="I183" i="9"/>
  <c r="K182" i="9"/>
  <c r="I182" i="9"/>
  <c r="K181" i="9"/>
  <c r="I181" i="9"/>
  <c r="K180" i="9"/>
  <c r="I180" i="9"/>
  <c r="K179" i="9"/>
  <c r="I179" i="9"/>
  <c r="K178" i="9"/>
  <c r="I178" i="9"/>
  <c r="K177" i="9"/>
  <c r="I177" i="9"/>
  <c r="K176" i="9"/>
  <c r="I176" i="9"/>
  <c r="K175" i="9"/>
  <c r="I175" i="9"/>
  <c r="K174" i="9"/>
  <c r="I174" i="9"/>
  <c r="K173" i="9"/>
  <c r="I173" i="9"/>
  <c r="K172" i="9"/>
  <c r="I172" i="9"/>
  <c r="K171" i="9"/>
  <c r="I171" i="9"/>
  <c r="K170" i="9"/>
  <c r="I170" i="9"/>
  <c r="K169" i="9"/>
  <c r="I169" i="9"/>
  <c r="K168" i="9"/>
  <c r="I168" i="9"/>
  <c r="K167" i="9"/>
  <c r="I167" i="9"/>
  <c r="I166" i="9"/>
  <c r="K165" i="9"/>
  <c r="I165" i="9"/>
  <c r="K164" i="9"/>
  <c r="I164" i="9"/>
  <c r="K163" i="9"/>
  <c r="I163" i="9"/>
  <c r="K162" i="9"/>
  <c r="I162" i="9"/>
  <c r="K161" i="9"/>
  <c r="I161" i="9"/>
  <c r="K160" i="9"/>
  <c r="I160" i="9"/>
  <c r="K159" i="9"/>
  <c r="I159" i="9"/>
  <c r="K158" i="9"/>
  <c r="I158" i="9"/>
  <c r="K157" i="9"/>
  <c r="I157" i="9"/>
  <c r="K156" i="9"/>
  <c r="I156" i="9"/>
  <c r="K155" i="9"/>
  <c r="I155" i="9"/>
  <c r="K154" i="9"/>
  <c r="I154" i="9"/>
  <c r="K153" i="9"/>
  <c r="I153" i="9"/>
  <c r="K151" i="9"/>
  <c r="I151" i="9"/>
  <c r="K150" i="9"/>
  <c r="I150" i="9"/>
  <c r="K149" i="9"/>
  <c r="I149" i="9"/>
  <c r="K148" i="9"/>
  <c r="I148" i="9"/>
  <c r="K147" i="9"/>
  <c r="I147" i="9"/>
  <c r="K146" i="9"/>
  <c r="I146" i="9"/>
  <c r="K145" i="9"/>
  <c r="I145" i="9"/>
  <c r="K144" i="9"/>
  <c r="I144" i="9"/>
  <c r="K143" i="9"/>
  <c r="I143" i="9"/>
  <c r="K142" i="9"/>
  <c r="I142" i="9"/>
  <c r="K141" i="9"/>
  <c r="I141" i="9"/>
  <c r="K140" i="9"/>
  <c r="I140" i="9"/>
  <c r="K139" i="9"/>
  <c r="I139" i="9"/>
  <c r="K138" i="9"/>
  <c r="I138" i="9"/>
  <c r="K137" i="9"/>
  <c r="I137" i="9"/>
  <c r="K136" i="9"/>
  <c r="I136" i="9"/>
  <c r="K135" i="9"/>
  <c r="I135" i="9"/>
  <c r="K134" i="9"/>
  <c r="I134" i="9"/>
  <c r="K133" i="9"/>
  <c r="I133" i="9"/>
  <c r="K132" i="9"/>
  <c r="I132" i="9"/>
  <c r="K131" i="9"/>
  <c r="I131" i="9"/>
  <c r="K130" i="9"/>
  <c r="I130" i="9"/>
  <c r="K129" i="9"/>
  <c r="I129" i="9"/>
  <c r="K128" i="9"/>
  <c r="I128" i="9"/>
  <c r="K127" i="9"/>
  <c r="I127" i="9"/>
  <c r="K126" i="9"/>
  <c r="I126" i="9"/>
  <c r="K125" i="9"/>
  <c r="I125" i="9"/>
  <c r="K124" i="9"/>
  <c r="I124" i="9"/>
  <c r="K123" i="9"/>
  <c r="I123" i="9"/>
  <c r="K122" i="9"/>
  <c r="I122" i="9"/>
  <c r="K121" i="9"/>
  <c r="I121" i="9"/>
  <c r="K120" i="9"/>
  <c r="I120" i="9"/>
  <c r="K119" i="9"/>
  <c r="I119" i="9"/>
  <c r="K118" i="9"/>
  <c r="I118" i="9"/>
  <c r="K117" i="9"/>
  <c r="I117" i="9"/>
  <c r="K116" i="9"/>
  <c r="I116" i="9"/>
  <c r="K115" i="9"/>
  <c r="I115" i="9"/>
  <c r="K114" i="9"/>
  <c r="I114" i="9"/>
  <c r="K113" i="9"/>
  <c r="I113" i="9"/>
  <c r="K112" i="9"/>
  <c r="I112" i="9"/>
  <c r="K111" i="9"/>
  <c r="I111" i="9"/>
  <c r="K110" i="9"/>
  <c r="I110" i="9"/>
  <c r="K109" i="9"/>
  <c r="I109" i="9"/>
  <c r="K108" i="9"/>
  <c r="I108" i="9"/>
  <c r="K107" i="9"/>
  <c r="I107" i="9"/>
  <c r="K106" i="9"/>
  <c r="I106" i="9"/>
  <c r="K105" i="9"/>
  <c r="I105" i="9"/>
  <c r="K104" i="9"/>
  <c r="I104" i="9"/>
  <c r="K103" i="9"/>
  <c r="I103" i="9"/>
  <c r="K102" i="9"/>
  <c r="I102" i="9"/>
  <c r="K101" i="9"/>
  <c r="I101" i="9"/>
  <c r="K100" i="9"/>
  <c r="I100" i="9"/>
  <c r="K99" i="9"/>
  <c r="I99" i="9"/>
  <c r="K98" i="9"/>
  <c r="I98" i="9"/>
  <c r="K97" i="9"/>
  <c r="I97" i="9"/>
  <c r="K96" i="9"/>
  <c r="I96" i="9"/>
  <c r="K95" i="9"/>
  <c r="I95" i="9"/>
  <c r="K94" i="9"/>
  <c r="I94" i="9"/>
  <c r="K93" i="9"/>
  <c r="I93" i="9"/>
  <c r="K92" i="9"/>
  <c r="I92" i="9"/>
  <c r="K91" i="9"/>
  <c r="I91" i="9"/>
  <c r="K90" i="9"/>
  <c r="I90" i="9"/>
  <c r="K89" i="9"/>
  <c r="I89" i="9"/>
  <c r="K88" i="9"/>
  <c r="I88" i="9"/>
  <c r="K87" i="9"/>
  <c r="I87" i="9"/>
  <c r="K86" i="9"/>
  <c r="I86" i="9"/>
  <c r="K85" i="9"/>
  <c r="I85" i="9"/>
  <c r="K84" i="9"/>
  <c r="I84" i="9"/>
  <c r="K83" i="9"/>
  <c r="I83" i="9"/>
  <c r="K82" i="9"/>
  <c r="I82" i="9"/>
  <c r="K80" i="9"/>
  <c r="I80" i="9"/>
  <c r="K79" i="9"/>
  <c r="I79" i="9"/>
  <c r="K78" i="9"/>
  <c r="I78" i="9"/>
  <c r="K77" i="9"/>
  <c r="I77" i="9"/>
  <c r="K76" i="9"/>
  <c r="I76" i="9"/>
  <c r="K75" i="9"/>
  <c r="I75" i="9"/>
  <c r="K74" i="9"/>
  <c r="I74" i="9"/>
  <c r="K72" i="9"/>
  <c r="I72" i="9"/>
  <c r="K71" i="9"/>
  <c r="I71" i="9"/>
  <c r="K70" i="9"/>
  <c r="I70" i="9"/>
  <c r="K69" i="9"/>
  <c r="I69" i="9"/>
  <c r="K68" i="9"/>
  <c r="I68" i="9"/>
  <c r="K67" i="9"/>
  <c r="I67" i="9"/>
  <c r="K66" i="9"/>
  <c r="I66" i="9"/>
  <c r="K65" i="9"/>
  <c r="I65" i="9"/>
  <c r="K64" i="9"/>
  <c r="I64" i="9"/>
  <c r="K63" i="9"/>
  <c r="I63" i="9"/>
  <c r="K62" i="9"/>
  <c r="I62" i="9"/>
  <c r="I61" i="9"/>
  <c r="K60" i="9"/>
  <c r="I60" i="9"/>
  <c r="K59" i="9"/>
  <c r="I59" i="9"/>
  <c r="K58" i="9"/>
  <c r="I58" i="9"/>
  <c r="K57" i="9"/>
  <c r="I57" i="9"/>
  <c r="K56" i="9"/>
  <c r="I56" i="9"/>
  <c r="K55" i="9"/>
  <c r="I55" i="9"/>
  <c r="K54" i="9"/>
  <c r="I54" i="9"/>
  <c r="K53" i="9"/>
  <c r="I53" i="9"/>
  <c r="K52" i="9"/>
  <c r="I52" i="9"/>
  <c r="K51" i="9"/>
  <c r="I51" i="9"/>
  <c r="K50" i="9"/>
  <c r="I50" i="9"/>
  <c r="K49" i="9"/>
  <c r="I49" i="9"/>
  <c r="K48" i="9"/>
  <c r="I48" i="9"/>
  <c r="K47" i="9"/>
  <c r="I47" i="9"/>
  <c r="K46" i="9"/>
  <c r="I46" i="9"/>
  <c r="K45" i="9"/>
  <c r="I45" i="9"/>
  <c r="K44" i="9"/>
  <c r="I44" i="9"/>
  <c r="K43" i="9"/>
  <c r="I43" i="9"/>
  <c r="K42" i="9"/>
  <c r="I42" i="9"/>
  <c r="K41" i="9"/>
  <c r="I41" i="9"/>
  <c r="K40" i="9"/>
  <c r="I40" i="9"/>
  <c r="K39" i="9"/>
  <c r="I39" i="9"/>
  <c r="K38" i="9"/>
  <c r="I38" i="9"/>
  <c r="K37" i="9"/>
  <c r="I37" i="9"/>
  <c r="K36" i="9"/>
  <c r="I36" i="9"/>
  <c r="K35" i="9"/>
  <c r="I35" i="9"/>
  <c r="K34" i="9"/>
  <c r="I34" i="9"/>
  <c r="K33" i="9"/>
  <c r="I33" i="9"/>
  <c r="K32" i="9"/>
  <c r="I32" i="9"/>
  <c r="K31" i="9"/>
  <c r="I31" i="9"/>
  <c r="K30" i="9"/>
  <c r="I30" i="9"/>
  <c r="K29" i="9"/>
  <c r="I29" i="9"/>
  <c r="K28" i="9"/>
  <c r="I28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K16" i="9"/>
  <c r="I16" i="9"/>
  <c r="K15" i="9"/>
  <c r="I15" i="9"/>
  <c r="K14" i="9"/>
  <c r="I14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K2" i="9"/>
  <c r="I2" i="9"/>
  <c r="I275" i="8"/>
  <c r="I274" i="8"/>
  <c r="I273" i="8"/>
  <c r="I272" i="8"/>
  <c r="K271" i="8"/>
  <c r="I271" i="8"/>
  <c r="K270" i="8"/>
  <c r="I270" i="8"/>
  <c r="K269" i="8"/>
  <c r="I269" i="8"/>
  <c r="K268" i="8"/>
  <c r="I268" i="8"/>
  <c r="K267" i="8"/>
  <c r="I267" i="8"/>
  <c r="K266" i="8"/>
  <c r="I266" i="8"/>
  <c r="K265" i="8"/>
  <c r="I265" i="8"/>
  <c r="K264" i="8"/>
  <c r="I264" i="8"/>
  <c r="K263" i="8"/>
  <c r="I263" i="8"/>
  <c r="K262" i="8"/>
  <c r="I262" i="8"/>
  <c r="K261" i="8"/>
  <c r="I261" i="8"/>
  <c r="K260" i="8"/>
  <c r="I260" i="8"/>
  <c r="K259" i="8"/>
  <c r="I259" i="8"/>
  <c r="K258" i="8"/>
  <c r="I258" i="8"/>
  <c r="K257" i="8"/>
  <c r="I257" i="8"/>
  <c r="K256" i="8"/>
  <c r="I256" i="8"/>
  <c r="K255" i="8"/>
  <c r="I255" i="8"/>
  <c r="K254" i="8"/>
  <c r="I254" i="8"/>
  <c r="K253" i="8"/>
  <c r="I253" i="8"/>
  <c r="K252" i="8"/>
  <c r="I252" i="8"/>
  <c r="K251" i="8"/>
  <c r="I251" i="8"/>
  <c r="K250" i="8"/>
  <c r="I250" i="8"/>
  <c r="K249" i="8"/>
  <c r="I249" i="8"/>
  <c r="K248" i="8"/>
  <c r="I248" i="8"/>
  <c r="K247" i="8"/>
  <c r="I247" i="8"/>
  <c r="K246" i="8"/>
  <c r="I246" i="8"/>
  <c r="K245" i="8"/>
  <c r="I245" i="8"/>
  <c r="K244" i="8"/>
  <c r="I244" i="8"/>
  <c r="K243" i="8"/>
  <c r="I243" i="8"/>
  <c r="K242" i="8"/>
  <c r="I242" i="8"/>
  <c r="K241" i="8"/>
  <c r="I241" i="8"/>
  <c r="K240" i="8"/>
  <c r="I240" i="8"/>
  <c r="K239" i="8"/>
  <c r="I239" i="8"/>
  <c r="K238" i="8"/>
  <c r="I238" i="8"/>
  <c r="K237" i="8"/>
  <c r="I237" i="8"/>
  <c r="K236" i="8"/>
  <c r="I236" i="8"/>
  <c r="K235" i="8"/>
  <c r="I235" i="8"/>
  <c r="K234" i="8"/>
  <c r="I234" i="8"/>
  <c r="K233" i="8"/>
  <c r="I233" i="8"/>
  <c r="K232" i="8"/>
  <c r="I232" i="8"/>
  <c r="K231" i="8"/>
  <c r="I231" i="8"/>
  <c r="K230" i="8"/>
  <c r="I230" i="8"/>
  <c r="I229" i="8"/>
  <c r="K228" i="8"/>
  <c r="I228" i="8"/>
  <c r="K227" i="8"/>
  <c r="I227" i="8"/>
  <c r="K226" i="8"/>
  <c r="I226" i="8"/>
  <c r="K225" i="8"/>
  <c r="I225" i="8"/>
  <c r="K224" i="8"/>
  <c r="I224" i="8"/>
  <c r="K223" i="8"/>
  <c r="I223" i="8"/>
  <c r="K222" i="8"/>
  <c r="I222" i="8"/>
  <c r="K221" i="8"/>
  <c r="I221" i="8"/>
  <c r="K220" i="8"/>
  <c r="I220" i="8"/>
  <c r="K219" i="8"/>
  <c r="I219" i="8"/>
  <c r="K218" i="8"/>
  <c r="I218" i="8"/>
  <c r="K217" i="8"/>
  <c r="I217" i="8"/>
  <c r="K216" i="8"/>
  <c r="I216" i="8"/>
  <c r="K215" i="8"/>
  <c r="I215" i="8"/>
  <c r="K214" i="8"/>
  <c r="I214" i="8"/>
  <c r="K213" i="8"/>
  <c r="I213" i="8"/>
  <c r="K212" i="8"/>
  <c r="I212" i="8"/>
  <c r="K211" i="8"/>
  <c r="I211" i="8"/>
  <c r="K210" i="8"/>
  <c r="I210" i="8"/>
  <c r="K209" i="8"/>
  <c r="I209" i="8"/>
  <c r="K208" i="8"/>
  <c r="I208" i="8"/>
  <c r="K207" i="8"/>
  <c r="I207" i="8"/>
  <c r="K206" i="8"/>
  <c r="I206" i="8"/>
  <c r="K205" i="8"/>
  <c r="I205" i="8"/>
  <c r="K204" i="8"/>
  <c r="I204" i="8"/>
  <c r="K203" i="8"/>
  <c r="I203" i="8"/>
  <c r="K202" i="8"/>
  <c r="I202" i="8"/>
  <c r="K201" i="8"/>
  <c r="I201" i="8"/>
  <c r="K200" i="8"/>
  <c r="I200" i="8"/>
  <c r="K199" i="8"/>
  <c r="I199" i="8"/>
  <c r="K198" i="8"/>
  <c r="I198" i="8"/>
  <c r="K197" i="8"/>
  <c r="I197" i="8"/>
  <c r="K196" i="8"/>
  <c r="I196" i="8"/>
  <c r="K195" i="8"/>
  <c r="I195" i="8"/>
  <c r="K194" i="8"/>
  <c r="I194" i="8"/>
  <c r="K193" i="8"/>
  <c r="I193" i="8"/>
  <c r="K192" i="8"/>
  <c r="I192" i="8"/>
  <c r="K191" i="8"/>
  <c r="I191" i="8"/>
  <c r="K190" i="8"/>
  <c r="I190" i="8"/>
  <c r="K189" i="8"/>
  <c r="I189" i="8"/>
  <c r="K188" i="8"/>
  <c r="I188" i="8"/>
  <c r="K187" i="8"/>
  <c r="I187" i="8"/>
  <c r="K186" i="8"/>
  <c r="I186" i="8"/>
  <c r="K185" i="8"/>
  <c r="I185" i="8"/>
  <c r="K184" i="8"/>
  <c r="I184" i="8"/>
  <c r="K183" i="8"/>
  <c r="I183" i="8"/>
  <c r="K182" i="8"/>
  <c r="I182" i="8"/>
  <c r="K181" i="8"/>
  <c r="I181" i="8"/>
  <c r="K180" i="8"/>
  <c r="I180" i="8"/>
  <c r="K179" i="8"/>
  <c r="I179" i="8"/>
  <c r="K178" i="8"/>
  <c r="I178" i="8"/>
  <c r="K177" i="8"/>
  <c r="I177" i="8"/>
  <c r="K176" i="8"/>
  <c r="I176" i="8"/>
  <c r="K175" i="8"/>
  <c r="I175" i="8"/>
  <c r="K174" i="8"/>
  <c r="I174" i="8"/>
  <c r="K173" i="8"/>
  <c r="I173" i="8"/>
  <c r="K172" i="8"/>
  <c r="I172" i="8"/>
  <c r="K171" i="8"/>
  <c r="I171" i="8"/>
  <c r="K170" i="8"/>
  <c r="I170" i="8"/>
  <c r="K169" i="8"/>
  <c r="I169" i="8"/>
  <c r="K168" i="8"/>
  <c r="I168" i="8"/>
  <c r="K167" i="8"/>
  <c r="I167" i="8"/>
  <c r="K166" i="8"/>
  <c r="I166" i="8"/>
  <c r="K165" i="8"/>
  <c r="I165" i="8"/>
  <c r="K164" i="8"/>
  <c r="I164" i="8"/>
  <c r="I163" i="8"/>
  <c r="K162" i="8"/>
  <c r="I162" i="8"/>
  <c r="K161" i="8"/>
  <c r="I161" i="8"/>
  <c r="K160" i="8"/>
  <c r="I160" i="8"/>
  <c r="K159" i="8"/>
  <c r="I159" i="8"/>
  <c r="K158" i="8"/>
  <c r="I158" i="8"/>
  <c r="K157" i="8"/>
  <c r="I157" i="8"/>
  <c r="K156" i="8"/>
  <c r="I156" i="8"/>
  <c r="K155" i="8"/>
  <c r="I155" i="8"/>
  <c r="K154" i="8"/>
  <c r="I154" i="8"/>
  <c r="K153" i="8"/>
  <c r="I153" i="8"/>
  <c r="K152" i="8"/>
  <c r="I152" i="8"/>
  <c r="K151" i="8"/>
  <c r="I151" i="8"/>
  <c r="K150" i="8"/>
  <c r="I150" i="8"/>
  <c r="K149" i="8"/>
  <c r="I149" i="8"/>
  <c r="K148" i="8"/>
  <c r="I148" i="8"/>
  <c r="K147" i="8"/>
  <c r="I147" i="8"/>
  <c r="K146" i="8"/>
  <c r="I146" i="8"/>
  <c r="K145" i="8"/>
  <c r="I145" i="8"/>
  <c r="K144" i="8"/>
  <c r="I144" i="8"/>
  <c r="K143" i="8"/>
  <c r="I143" i="8"/>
  <c r="K142" i="8"/>
  <c r="I142" i="8"/>
  <c r="K141" i="8"/>
  <c r="I141" i="8"/>
  <c r="K140" i="8"/>
  <c r="I140" i="8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I13" i="8"/>
  <c r="K12" i="8"/>
  <c r="I12" i="8"/>
  <c r="K11" i="8"/>
  <c r="I11" i="8"/>
  <c r="K10" i="8"/>
  <c r="I10" i="8"/>
  <c r="K9" i="8"/>
  <c r="I9" i="8"/>
  <c r="K8" i="8"/>
  <c r="I8" i="8"/>
  <c r="K7" i="8"/>
  <c r="I7" i="8"/>
  <c r="K6" i="8"/>
  <c r="I6" i="8"/>
  <c r="K5" i="8"/>
  <c r="I5" i="8"/>
  <c r="K4" i="8"/>
  <c r="I4" i="8"/>
  <c r="K3" i="8"/>
  <c r="I3" i="8"/>
  <c r="K2" i="8"/>
  <c r="I2" i="8"/>
  <c r="I3" i="7"/>
  <c r="I4" i="7"/>
  <c r="I5" i="7"/>
  <c r="I276" i="7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K104" i="7"/>
  <c r="K39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2" i="7"/>
  <c r="H271" i="5"/>
  <c r="K153" i="6"/>
  <c r="I153" i="6"/>
  <c r="K152" i="6"/>
  <c r="I152" i="6"/>
  <c r="K151" i="6"/>
  <c r="I151" i="6"/>
  <c r="K150" i="6"/>
  <c r="I150" i="6"/>
  <c r="K162" i="6"/>
  <c r="I162" i="6"/>
  <c r="K161" i="6"/>
  <c r="I161" i="6"/>
  <c r="K160" i="6"/>
  <c r="I160" i="6"/>
  <c r="K159" i="6"/>
  <c r="I159" i="6"/>
  <c r="K158" i="6"/>
  <c r="I158" i="6"/>
  <c r="K157" i="6"/>
  <c r="I157" i="6"/>
  <c r="K156" i="6"/>
  <c r="I156" i="6"/>
  <c r="K155" i="6"/>
  <c r="I155" i="6"/>
  <c r="K71" i="6"/>
  <c r="I71" i="6"/>
  <c r="H273" i="5"/>
  <c r="H272" i="5"/>
  <c r="I272" i="5" s="1"/>
  <c r="I27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3" i="5"/>
  <c r="I2" i="5"/>
  <c r="K190" i="6"/>
  <c r="I190" i="6"/>
  <c r="K171" i="6"/>
  <c r="I171" i="6"/>
  <c r="K15" i="6"/>
  <c r="I15" i="6"/>
  <c r="K253" i="6"/>
  <c r="I253" i="6"/>
  <c r="K45" i="6"/>
  <c r="I45" i="6"/>
  <c r="K33" i="6"/>
  <c r="I33" i="6"/>
  <c r="I272" i="6"/>
  <c r="I271" i="6"/>
  <c r="I270" i="6"/>
  <c r="I269" i="6"/>
  <c r="K268" i="6"/>
  <c r="I268" i="6"/>
  <c r="K267" i="6"/>
  <c r="I267" i="6"/>
  <c r="K266" i="6"/>
  <c r="I266" i="6"/>
  <c r="K265" i="6"/>
  <c r="I265" i="6"/>
  <c r="K264" i="6"/>
  <c r="I264" i="6"/>
  <c r="K263" i="6"/>
  <c r="I263" i="6"/>
  <c r="K262" i="6"/>
  <c r="I262" i="6"/>
  <c r="K261" i="6"/>
  <c r="I261" i="6"/>
  <c r="K260" i="6"/>
  <c r="I260" i="6"/>
  <c r="K259" i="6"/>
  <c r="I259" i="6"/>
  <c r="K258" i="6"/>
  <c r="I258" i="6"/>
  <c r="K257" i="6"/>
  <c r="I257" i="6"/>
  <c r="K256" i="6"/>
  <c r="I256" i="6"/>
  <c r="K255" i="6"/>
  <c r="I255" i="6"/>
  <c r="K254" i="6"/>
  <c r="I254" i="6"/>
  <c r="K252" i="6"/>
  <c r="I252" i="6"/>
  <c r="K251" i="6"/>
  <c r="I251" i="6"/>
  <c r="K250" i="6"/>
  <c r="I250" i="6"/>
  <c r="K249" i="6"/>
  <c r="I249" i="6"/>
  <c r="K248" i="6"/>
  <c r="I248" i="6"/>
  <c r="K247" i="6"/>
  <c r="I247" i="6"/>
  <c r="K246" i="6"/>
  <c r="I246" i="6"/>
  <c r="K245" i="6"/>
  <c r="I245" i="6"/>
  <c r="K244" i="6"/>
  <c r="I244" i="6"/>
  <c r="K243" i="6"/>
  <c r="I243" i="6"/>
  <c r="K242" i="6"/>
  <c r="I242" i="6"/>
  <c r="K241" i="6"/>
  <c r="I241" i="6"/>
  <c r="K240" i="6"/>
  <c r="I240" i="6"/>
  <c r="K239" i="6"/>
  <c r="I239" i="6"/>
  <c r="K238" i="6"/>
  <c r="I238" i="6"/>
  <c r="K237" i="6"/>
  <c r="I237" i="6"/>
  <c r="K236" i="6"/>
  <c r="I236" i="6"/>
  <c r="K235" i="6"/>
  <c r="I235" i="6"/>
  <c r="K234" i="6"/>
  <c r="I234" i="6"/>
  <c r="K233" i="6"/>
  <c r="I233" i="6"/>
  <c r="K232" i="6"/>
  <c r="I232" i="6"/>
  <c r="K231" i="6"/>
  <c r="I231" i="6"/>
  <c r="K230" i="6"/>
  <c r="I230" i="6"/>
  <c r="K229" i="6"/>
  <c r="I229" i="6"/>
  <c r="K228" i="6"/>
  <c r="I228" i="6"/>
  <c r="K227" i="6"/>
  <c r="I227" i="6"/>
  <c r="I226" i="6"/>
  <c r="K225" i="6"/>
  <c r="I225" i="6"/>
  <c r="K224" i="6"/>
  <c r="I224" i="6"/>
  <c r="K223" i="6"/>
  <c r="I223" i="6"/>
  <c r="K222" i="6"/>
  <c r="I222" i="6"/>
  <c r="K221" i="6"/>
  <c r="I221" i="6"/>
  <c r="K220" i="6"/>
  <c r="I220" i="6"/>
  <c r="K219" i="6"/>
  <c r="I219" i="6"/>
  <c r="K218" i="6"/>
  <c r="I218" i="6"/>
  <c r="K217" i="6"/>
  <c r="I217" i="6"/>
  <c r="K216" i="6"/>
  <c r="I216" i="6"/>
  <c r="K215" i="6"/>
  <c r="I215" i="6"/>
  <c r="K214" i="6"/>
  <c r="I214" i="6"/>
  <c r="K213" i="6"/>
  <c r="I213" i="6"/>
  <c r="K212" i="6"/>
  <c r="I212" i="6"/>
  <c r="K211" i="6"/>
  <c r="I211" i="6"/>
  <c r="K210" i="6"/>
  <c r="I210" i="6"/>
  <c r="K209" i="6"/>
  <c r="I209" i="6"/>
  <c r="K208" i="6"/>
  <c r="I208" i="6"/>
  <c r="K207" i="6"/>
  <c r="I207" i="6"/>
  <c r="K206" i="6"/>
  <c r="I206" i="6"/>
  <c r="K205" i="6"/>
  <c r="I205" i="6"/>
  <c r="K204" i="6"/>
  <c r="I204" i="6"/>
  <c r="K203" i="6"/>
  <c r="I203" i="6"/>
  <c r="K202" i="6"/>
  <c r="I202" i="6"/>
  <c r="K201" i="6"/>
  <c r="I201" i="6"/>
  <c r="K200" i="6"/>
  <c r="I200" i="6"/>
  <c r="K199" i="6"/>
  <c r="I199" i="6"/>
  <c r="K198" i="6"/>
  <c r="I198" i="6"/>
  <c r="K197" i="6"/>
  <c r="I197" i="6"/>
  <c r="K196" i="6"/>
  <c r="I196" i="6"/>
  <c r="K195" i="6"/>
  <c r="I195" i="6"/>
  <c r="K194" i="6"/>
  <c r="I194" i="6"/>
  <c r="K193" i="6"/>
  <c r="I193" i="6"/>
  <c r="K192" i="6"/>
  <c r="I192" i="6"/>
  <c r="K191" i="6"/>
  <c r="I191" i="6"/>
  <c r="K189" i="6"/>
  <c r="I189" i="6"/>
  <c r="K188" i="6"/>
  <c r="I188" i="6"/>
  <c r="K187" i="6"/>
  <c r="I187" i="6"/>
  <c r="K186" i="6"/>
  <c r="I186" i="6"/>
  <c r="K185" i="6"/>
  <c r="I185" i="6"/>
  <c r="K184" i="6"/>
  <c r="I184" i="6"/>
  <c r="K183" i="6"/>
  <c r="I183" i="6"/>
  <c r="K182" i="6"/>
  <c r="I182" i="6"/>
  <c r="K181" i="6"/>
  <c r="I181" i="6"/>
  <c r="K180" i="6"/>
  <c r="I180" i="6"/>
  <c r="K179" i="6"/>
  <c r="I179" i="6"/>
  <c r="K178" i="6"/>
  <c r="I178" i="6"/>
  <c r="K177" i="6"/>
  <c r="I177" i="6"/>
  <c r="K176" i="6"/>
  <c r="I176" i="6"/>
  <c r="K175" i="6"/>
  <c r="I175" i="6"/>
  <c r="K174" i="6"/>
  <c r="I174" i="6"/>
  <c r="K173" i="6"/>
  <c r="I173" i="6"/>
  <c r="K172" i="6"/>
  <c r="I172" i="6"/>
  <c r="K170" i="6"/>
  <c r="I170" i="6"/>
  <c r="K169" i="6"/>
  <c r="I169" i="6"/>
  <c r="K168" i="6"/>
  <c r="I168" i="6"/>
  <c r="K167" i="6"/>
  <c r="I167" i="6"/>
  <c r="K166" i="6"/>
  <c r="I166" i="6"/>
  <c r="K165" i="6"/>
  <c r="I165" i="6"/>
  <c r="K164" i="6"/>
  <c r="I164" i="6"/>
  <c r="K163" i="6"/>
  <c r="I163" i="6"/>
  <c r="K154" i="6"/>
  <c r="I154" i="6"/>
  <c r="K149" i="6"/>
  <c r="I149" i="6"/>
  <c r="K148" i="6"/>
  <c r="I148" i="6"/>
  <c r="K147" i="6"/>
  <c r="I147" i="6"/>
  <c r="K146" i="6"/>
  <c r="I146" i="6"/>
  <c r="K145" i="6"/>
  <c r="I145" i="6"/>
  <c r="K144" i="6"/>
  <c r="I144" i="6"/>
  <c r="K143" i="6"/>
  <c r="I143" i="6"/>
  <c r="K142" i="6"/>
  <c r="I142" i="6"/>
  <c r="K141" i="6"/>
  <c r="I141" i="6"/>
  <c r="K140" i="6"/>
  <c r="I140" i="6"/>
  <c r="K139" i="6"/>
  <c r="I139" i="6"/>
  <c r="K138" i="6"/>
  <c r="I138" i="6"/>
  <c r="K137" i="6"/>
  <c r="I137" i="6"/>
  <c r="K136" i="6"/>
  <c r="I136" i="6"/>
  <c r="K135" i="6"/>
  <c r="I135" i="6"/>
  <c r="K134" i="6"/>
  <c r="I134" i="6"/>
  <c r="K133" i="6"/>
  <c r="I133" i="6"/>
  <c r="K132" i="6"/>
  <c r="I132" i="6"/>
  <c r="K131" i="6"/>
  <c r="I131" i="6"/>
  <c r="K130" i="6"/>
  <c r="I130" i="6"/>
  <c r="K129" i="6"/>
  <c r="I129" i="6"/>
  <c r="K128" i="6"/>
  <c r="I128" i="6"/>
  <c r="K127" i="6"/>
  <c r="I127" i="6"/>
  <c r="K126" i="6"/>
  <c r="I126" i="6"/>
  <c r="K125" i="6"/>
  <c r="I125" i="6"/>
  <c r="K124" i="6"/>
  <c r="I124" i="6"/>
  <c r="K123" i="6"/>
  <c r="I123" i="6"/>
  <c r="K122" i="6"/>
  <c r="I122" i="6"/>
  <c r="K121" i="6"/>
  <c r="I121" i="6"/>
  <c r="K120" i="6"/>
  <c r="I120" i="6"/>
  <c r="K119" i="6"/>
  <c r="I119" i="6"/>
  <c r="K118" i="6"/>
  <c r="I118" i="6"/>
  <c r="K117" i="6"/>
  <c r="I117" i="6"/>
  <c r="K116" i="6"/>
  <c r="I116" i="6"/>
  <c r="K115" i="6"/>
  <c r="I115" i="6"/>
  <c r="K114" i="6"/>
  <c r="I114" i="6"/>
  <c r="K113" i="6"/>
  <c r="I113" i="6"/>
  <c r="K112" i="6"/>
  <c r="I112" i="6"/>
  <c r="K111" i="6"/>
  <c r="I111" i="6"/>
  <c r="K110" i="6"/>
  <c r="I110" i="6"/>
  <c r="K109" i="6"/>
  <c r="I109" i="6"/>
  <c r="K108" i="6"/>
  <c r="I108" i="6"/>
  <c r="K107" i="6"/>
  <c r="I107" i="6"/>
  <c r="K106" i="6"/>
  <c r="I106" i="6"/>
  <c r="K105" i="6"/>
  <c r="I105" i="6"/>
  <c r="K104" i="6"/>
  <c r="I104" i="6"/>
  <c r="K103" i="6"/>
  <c r="I103" i="6"/>
  <c r="K102" i="6"/>
  <c r="I102" i="6"/>
  <c r="K101" i="6"/>
  <c r="I101" i="6"/>
  <c r="K100" i="6"/>
  <c r="I100" i="6"/>
  <c r="K99" i="6"/>
  <c r="I99" i="6"/>
  <c r="K98" i="6"/>
  <c r="I98" i="6"/>
  <c r="K97" i="6"/>
  <c r="I97" i="6"/>
  <c r="K96" i="6"/>
  <c r="I96" i="6"/>
  <c r="K95" i="6"/>
  <c r="I95" i="6"/>
  <c r="K94" i="6"/>
  <c r="I94" i="6"/>
  <c r="K93" i="6"/>
  <c r="I93" i="6"/>
  <c r="K92" i="6"/>
  <c r="I92" i="6"/>
  <c r="K91" i="6"/>
  <c r="I91" i="6"/>
  <c r="K90" i="6"/>
  <c r="I90" i="6"/>
  <c r="K89" i="6"/>
  <c r="I89" i="6"/>
  <c r="K88" i="6"/>
  <c r="I88" i="6"/>
  <c r="K87" i="6"/>
  <c r="I87" i="6"/>
  <c r="K86" i="6"/>
  <c r="I86" i="6"/>
  <c r="K85" i="6"/>
  <c r="I85" i="6"/>
  <c r="K84" i="6"/>
  <c r="I84" i="6"/>
  <c r="K83" i="6"/>
  <c r="I83" i="6"/>
  <c r="K82" i="6"/>
  <c r="I82" i="6"/>
  <c r="K81" i="6"/>
  <c r="I81" i="6"/>
  <c r="K80" i="6"/>
  <c r="I80" i="6"/>
  <c r="K79" i="6"/>
  <c r="I79" i="6"/>
  <c r="K78" i="6"/>
  <c r="I78" i="6"/>
  <c r="K77" i="6"/>
  <c r="I77" i="6"/>
  <c r="K76" i="6"/>
  <c r="I76" i="6"/>
  <c r="K75" i="6"/>
  <c r="I75" i="6"/>
  <c r="K74" i="6"/>
  <c r="I74" i="6"/>
  <c r="K73" i="6"/>
  <c r="I73" i="6"/>
  <c r="K72" i="6"/>
  <c r="I72" i="6"/>
  <c r="K70" i="6"/>
  <c r="I70" i="6"/>
  <c r="K69" i="6"/>
  <c r="I69" i="6"/>
  <c r="K68" i="6"/>
  <c r="I68" i="6"/>
  <c r="K67" i="6"/>
  <c r="I67" i="6"/>
  <c r="K66" i="6"/>
  <c r="I66" i="6"/>
  <c r="K65" i="6"/>
  <c r="I65" i="6"/>
  <c r="K64" i="6"/>
  <c r="I64" i="6"/>
  <c r="K63" i="6"/>
  <c r="I63" i="6"/>
  <c r="K62" i="6"/>
  <c r="I62" i="6"/>
  <c r="K61" i="6"/>
  <c r="I61" i="6"/>
  <c r="I60" i="6"/>
  <c r="K59" i="6"/>
  <c r="I59" i="6"/>
  <c r="K58" i="6"/>
  <c r="I58" i="6"/>
  <c r="K57" i="6"/>
  <c r="I57" i="6"/>
  <c r="K56" i="6"/>
  <c r="I56" i="6"/>
  <c r="K55" i="6"/>
  <c r="I55" i="6"/>
  <c r="K54" i="6"/>
  <c r="I54" i="6"/>
  <c r="K53" i="6"/>
  <c r="I53" i="6"/>
  <c r="K52" i="6"/>
  <c r="I52" i="6"/>
  <c r="K51" i="6"/>
  <c r="I51" i="6"/>
  <c r="K50" i="6"/>
  <c r="I50" i="6"/>
  <c r="K49" i="6"/>
  <c r="I49" i="6"/>
  <c r="K48" i="6"/>
  <c r="I48" i="6"/>
  <c r="K47" i="6"/>
  <c r="I47" i="6"/>
  <c r="K46" i="6"/>
  <c r="I46" i="6"/>
  <c r="K44" i="6"/>
  <c r="I44" i="6"/>
  <c r="K43" i="6"/>
  <c r="I43" i="6"/>
  <c r="K42" i="6"/>
  <c r="I42" i="6"/>
  <c r="K41" i="6"/>
  <c r="I41" i="6"/>
  <c r="K40" i="6"/>
  <c r="I40" i="6"/>
  <c r="K39" i="6"/>
  <c r="I39" i="6"/>
  <c r="K38" i="6"/>
  <c r="I38" i="6"/>
  <c r="K37" i="6"/>
  <c r="I37" i="6"/>
  <c r="K36" i="6"/>
  <c r="I36" i="6"/>
  <c r="K35" i="6"/>
  <c r="I35" i="6"/>
  <c r="K34" i="6"/>
  <c r="I34" i="6"/>
  <c r="K32" i="6"/>
  <c r="I32" i="6"/>
  <c r="K31" i="6"/>
  <c r="I31" i="6"/>
  <c r="K30" i="6"/>
  <c r="I30" i="6"/>
  <c r="K29" i="6"/>
  <c r="I29" i="6"/>
  <c r="K28" i="6"/>
  <c r="I28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K16" i="6"/>
  <c r="I16" i="6"/>
  <c r="K14" i="6"/>
  <c r="I14" i="6"/>
  <c r="I13" i="6"/>
  <c r="K12" i="6"/>
  <c r="I12" i="6"/>
  <c r="K11" i="6"/>
  <c r="I11" i="6"/>
  <c r="K10" i="6"/>
  <c r="I10" i="6"/>
  <c r="K9" i="6"/>
  <c r="I9" i="6"/>
  <c r="K8" i="6"/>
  <c r="I8" i="6"/>
  <c r="K7" i="6"/>
  <c r="I7" i="6"/>
  <c r="K6" i="6"/>
  <c r="I6" i="6"/>
  <c r="K5" i="6"/>
  <c r="I5" i="6"/>
  <c r="K4" i="6"/>
  <c r="I4" i="6"/>
  <c r="K3" i="6"/>
  <c r="I3" i="6"/>
  <c r="K2" i="6"/>
  <c r="I2" i="6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2" i="5"/>
  <c r="K11" i="5"/>
  <c r="K10" i="5"/>
  <c r="K9" i="5"/>
  <c r="K8" i="5"/>
  <c r="K7" i="5"/>
  <c r="K6" i="5"/>
  <c r="K5" i="5"/>
  <c r="K4" i="5"/>
  <c r="K3" i="5"/>
  <c r="K2" i="5"/>
  <c r="I270" i="3"/>
  <c r="K27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1" i="3"/>
  <c r="I272" i="3"/>
  <c r="I273" i="3"/>
  <c r="I274" i="3"/>
  <c r="K124" i="3"/>
  <c r="K156" i="3"/>
  <c r="K110" i="3"/>
  <c r="K154" i="3"/>
  <c r="K209" i="3"/>
  <c r="K103" i="3"/>
  <c r="K86" i="3"/>
  <c r="K180" i="3"/>
  <c r="K116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3" i="3"/>
  <c r="K122" i="3"/>
  <c r="K121" i="3"/>
  <c r="K120" i="3"/>
  <c r="K119" i="3"/>
  <c r="K118" i="3"/>
  <c r="K117" i="3"/>
  <c r="K115" i="3"/>
  <c r="K114" i="3"/>
  <c r="K113" i="3"/>
  <c r="K112" i="3"/>
  <c r="K111" i="3"/>
  <c r="K109" i="3"/>
  <c r="K108" i="3"/>
  <c r="K107" i="3"/>
  <c r="K106" i="3"/>
  <c r="K105" i="3"/>
  <c r="K104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K4" i="3"/>
  <c r="K3" i="3"/>
  <c r="K2" i="3"/>
  <c r="I2" i="3"/>
  <c r="K7" i="2"/>
  <c r="I7" i="2"/>
  <c r="I263" i="2"/>
  <c r="I262" i="2"/>
  <c r="I261" i="2"/>
  <c r="I260" i="2"/>
  <c r="K259" i="2"/>
  <c r="I259" i="2"/>
  <c r="K258" i="2"/>
  <c r="I258" i="2"/>
  <c r="K257" i="2"/>
  <c r="I257" i="2"/>
  <c r="K256" i="2"/>
  <c r="I256" i="2"/>
  <c r="K255" i="2"/>
  <c r="I255" i="2"/>
  <c r="K254" i="2"/>
  <c r="I254" i="2"/>
  <c r="K253" i="2"/>
  <c r="I253" i="2"/>
  <c r="K252" i="2"/>
  <c r="I252" i="2"/>
  <c r="K251" i="2"/>
  <c r="I251" i="2"/>
  <c r="K250" i="2"/>
  <c r="I250" i="2"/>
  <c r="K249" i="2"/>
  <c r="I249" i="2"/>
  <c r="K248" i="2"/>
  <c r="I248" i="2"/>
  <c r="K247" i="2"/>
  <c r="I247" i="2"/>
  <c r="K246" i="2"/>
  <c r="I246" i="2"/>
  <c r="K245" i="2"/>
  <c r="I245" i="2"/>
  <c r="K244" i="2"/>
  <c r="I244" i="2"/>
  <c r="K243" i="2"/>
  <c r="I243" i="2"/>
  <c r="K242" i="2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I211" i="2"/>
  <c r="K210" i="2"/>
  <c r="I210" i="2"/>
  <c r="K209" i="2"/>
  <c r="I209" i="2"/>
  <c r="K208" i="2"/>
  <c r="I208" i="2"/>
  <c r="K207" i="2"/>
  <c r="I207" i="2"/>
  <c r="K206" i="2"/>
  <c r="I206" i="2"/>
  <c r="K205" i="2"/>
  <c r="I205" i="2"/>
  <c r="K204" i="2"/>
  <c r="I204" i="2"/>
  <c r="K203" i="2"/>
  <c r="I203" i="2"/>
  <c r="K202" i="2"/>
  <c r="I202" i="2"/>
  <c r="K201" i="2"/>
  <c r="I201" i="2"/>
  <c r="K200" i="2"/>
  <c r="I200" i="2"/>
  <c r="K199" i="2"/>
  <c r="I199" i="2"/>
  <c r="K198" i="2"/>
  <c r="I198" i="2"/>
  <c r="K197" i="2"/>
  <c r="I197" i="2"/>
  <c r="K196" i="2"/>
  <c r="I196" i="2"/>
  <c r="K195" i="2"/>
  <c r="I195" i="2"/>
  <c r="K194" i="2"/>
  <c r="I194" i="2"/>
  <c r="K193" i="2"/>
  <c r="I193" i="2"/>
  <c r="K192" i="2"/>
  <c r="I192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I184" i="2"/>
  <c r="K183" i="2"/>
  <c r="I183" i="2"/>
  <c r="K182" i="2"/>
  <c r="I182" i="2"/>
  <c r="K181" i="2"/>
  <c r="I181" i="2"/>
  <c r="K180" i="2"/>
  <c r="I180" i="2"/>
  <c r="K179" i="2"/>
  <c r="I179" i="2"/>
  <c r="K178" i="2"/>
  <c r="I178" i="2"/>
  <c r="K177" i="2"/>
  <c r="I177" i="2"/>
  <c r="K176" i="2"/>
  <c r="I176" i="2"/>
  <c r="K175" i="2"/>
  <c r="I175" i="2"/>
  <c r="K174" i="2"/>
  <c r="I174" i="2"/>
  <c r="K173" i="2"/>
  <c r="I173" i="2"/>
  <c r="K172" i="2"/>
  <c r="I172" i="2"/>
  <c r="K171" i="2"/>
  <c r="I171" i="2"/>
  <c r="K170" i="2"/>
  <c r="I170" i="2"/>
  <c r="K169" i="2"/>
  <c r="I169" i="2"/>
  <c r="K168" i="2"/>
  <c r="I168" i="2"/>
  <c r="K167" i="2"/>
  <c r="I167" i="2"/>
  <c r="K166" i="2"/>
  <c r="I166" i="2"/>
  <c r="K165" i="2"/>
  <c r="I165" i="2"/>
  <c r="K164" i="2"/>
  <c r="I164" i="2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K154" i="2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6" i="2"/>
  <c r="I6" i="2"/>
  <c r="K5" i="2"/>
  <c r="I5" i="2"/>
  <c r="K4" i="2"/>
  <c r="I4" i="2"/>
  <c r="K3" i="2"/>
  <c r="I3" i="2"/>
  <c r="K2" i="2"/>
  <c r="I2" i="2"/>
  <c r="I258" i="1"/>
  <c r="I259" i="1"/>
  <c r="I260" i="1"/>
  <c r="I261" i="1"/>
  <c r="I262" i="1"/>
  <c r="I257" i="1"/>
  <c r="K147" i="1"/>
  <c r="I147" i="1"/>
  <c r="I57" i="1"/>
  <c r="K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3" i="1"/>
  <c r="K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" i="1"/>
  <c r="I2" i="1"/>
  <c r="I87" i="16" l="1"/>
  <c r="I308" i="16" s="1"/>
  <c r="I84" i="15"/>
  <c r="I304" i="15" s="1"/>
  <c r="I303" i="14"/>
  <c r="K84" i="13"/>
  <c r="I303" i="13"/>
  <c r="I83" i="12"/>
  <c r="I298" i="12"/>
  <c r="I296" i="11"/>
  <c r="I287" i="10"/>
  <c r="I279" i="9"/>
  <c r="I276" i="8"/>
  <c r="I273" i="6"/>
  <c r="I274" i="5"/>
  <c r="I275" i="3"/>
  <c r="I264" i="2"/>
  <c r="I263" i="1"/>
</calcChain>
</file>

<file path=xl/sharedStrings.xml><?xml version="1.0" encoding="utf-8"?>
<sst xmlns="http://schemas.openxmlformats.org/spreadsheetml/2006/main" count="35314" uniqueCount="494">
  <si>
    <t>COUNTRY</t>
  </si>
  <si>
    <t>VARIETAL</t>
  </si>
  <si>
    <t>PRODUCER</t>
  </si>
  <si>
    <t>VINTAGE</t>
  </si>
  <si>
    <t>DISTRIBUTOR</t>
  </si>
  <si>
    <t>CT</t>
  </si>
  <si>
    <t>COST</t>
  </si>
  <si>
    <t>VALUE</t>
  </si>
  <si>
    <t>SALE PRICE</t>
  </si>
  <si>
    <t>BEV COST %</t>
  </si>
  <si>
    <t>SIZE</t>
  </si>
  <si>
    <t>Japan</t>
  </si>
  <si>
    <t>Jewel Brocade Omachi</t>
  </si>
  <si>
    <t>Dewazakura</t>
  </si>
  <si>
    <t>NV</t>
  </si>
  <si>
    <t>AMN</t>
  </si>
  <si>
    <t>720ml</t>
  </si>
  <si>
    <t>Sake</t>
  </si>
  <si>
    <t>Mountain Cherry Daiginjo</t>
  </si>
  <si>
    <t>Tedorigawa</t>
  </si>
  <si>
    <t>Arabashiri Junmai Ginjo</t>
  </si>
  <si>
    <t>Masumi</t>
  </si>
  <si>
    <t>Nanago</t>
  </si>
  <si>
    <t>Okarakuchi Junmai</t>
  </si>
  <si>
    <t>Oze No Yukidoke</t>
  </si>
  <si>
    <t>Breakthru</t>
  </si>
  <si>
    <t>Crane of Paradise Junmai</t>
  </si>
  <si>
    <t>Kawatsuru</t>
  </si>
  <si>
    <t>Manju Junmai Daiginjo</t>
  </si>
  <si>
    <t>Kubota</t>
  </si>
  <si>
    <t>18 Junmai Daiginjo</t>
  </si>
  <si>
    <t>Tatenokawa</t>
  </si>
  <si>
    <t>Soul Sensei' Daiginjo</t>
  </si>
  <si>
    <t>Takatenjin</t>
  </si>
  <si>
    <t>Song of Sea' Junmai Ginjo</t>
  </si>
  <si>
    <t>Tensei</t>
  </si>
  <si>
    <t>Ultraluxe' Daiginjo</t>
  </si>
  <si>
    <t>Toko</t>
  </si>
  <si>
    <t>Ken' Junmai Ginjo</t>
  </si>
  <si>
    <t>Katsuyama</t>
  </si>
  <si>
    <t>Okinoroshi Junmai Daiginjo</t>
  </si>
  <si>
    <t>Wakatake</t>
  </si>
  <si>
    <t>Jozen Junmai Ginjo</t>
  </si>
  <si>
    <t>Shirataki</t>
  </si>
  <si>
    <t>Nigori 45</t>
  </si>
  <si>
    <t>Dassai</t>
  </si>
  <si>
    <t>Naohiko 01</t>
  </si>
  <si>
    <t>Noguchi</t>
  </si>
  <si>
    <t>Kakurei Daiginjo</t>
  </si>
  <si>
    <t>Kakurei</t>
  </si>
  <si>
    <t>Winebow</t>
  </si>
  <si>
    <t>Daiginjo</t>
  </si>
  <si>
    <t>Kikuhime B.Y</t>
  </si>
  <si>
    <t>Kikuhime KUKURIHIME</t>
  </si>
  <si>
    <t>Midnight Moon Daiginjo</t>
  </si>
  <si>
    <t>Yoi No Tsuki</t>
  </si>
  <si>
    <t>Flying Dragon Daiginjo</t>
  </si>
  <si>
    <t>Kirin-Zan</t>
  </si>
  <si>
    <t>Umeshu Junmai</t>
  </si>
  <si>
    <t>Hakuryu</t>
  </si>
  <si>
    <t>500ml</t>
  </si>
  <si>
    <t>Sparkling' Ginjo Rythmic Drops</t>
  </si>
  <si>
    <t>Tamayura</t>
  </si>
  <si>
    <t>375ml</t>
  </si>
  <si>
    <t>Kagayaki Genshu</t>
  </si>
  <si>
    <t>Eau du Desir</t>
  </si>
  <si>
    <t>Kuheji</t>
  </si>
  <si>
    <t>Kinka' Nama Daiginjo</t>
  </si>
  <si>
    <t>Suirakuten' Daiginjo</t>
  </si>
  <si>
    <t>Akitabare</t>
  </si>
  <si>
    <t>Kuzuryu' Daiginjo</t>
  </si>
  <si>
    <t>Kokoryu</t>
  </si>
  <si>
    <t>Ryu' Daiginjo</t>
  </si>
  <si>
    <t>Silent Stream' Daiginjo</t>
  </si>
  <si>
    <t>Tentaka</t>
  </si>
  <si>
    <t>Heiwa Shuzo</t>
  </si>
  <si>
    <t>Terroir</t>
  </si>
  <si>
    <t>Nigori</t>
  </si>
  <si>
    <t>100 Year Daiginjo</t>
  </si>
  <si>
    <t>Nishide Shuzo</t>
  </si>
  <si>
    <t>Muryozan Ginjo</t>
  </si>
  <si>
    <t>Yoigokuchi' Yuzu</t>
  </si>
  <si>
    <t>Miyakobijin</t>
  </si>
  <si>
    <t>Arash</t>
  </si>
  <si>
    <t>Black Moheji OMachi</t>
  </si>
  <si>
    <t>Akishika Shuzo</t>
  </si>
  <si>
    <t>Okushika Osaka</t>
  </si>
  <si>
    <t>Akishiki Shuzo</t>
  </si>
  <si>
    <t>Junmai Gingo Namgenshu Muroka</t>
  </si>
  <si>
    <t>Akashika Shuzo</t>
  </si>
  <si>
    <t>Progress</t>
  </si>
  <si>
    <t>Connoisseur Daiginjo</t>
  </si>
  <si>
    <t>Hakurakusei</t>
  </si>
  <si>
    <t>Ichibanmatoi Daginjo</t>
  </si>
  <si>
    <t>Toyo Bijin</t>
  </si>
  <si>
    <t>Beer</t>
  </si>
  <si>
    <t>USA</t>
  </si>
  <si>
    <t>Lager</t>
  </si>
  <si>
    <t>Beerline</t>
  </si>
  <si>
    <t>Tokyo</t>
  </si>
  <si>
    <t>Asahi</t>
  </si>
  <si>
    <t>1L</t>
  </si>
  <si>
    <t>Cider</t>
  </si>
  <si>
    <t>Switzerland</t>
  </si>
  <si>
    <t>Trois Pepin</t>
  </si>
  <si>
    <t>Cidrerie du Vulcain</t>
  </si>
  <si>
    <t>750ml</t>
  </si>
  <si>
    <t>Sparkling</t>
  </si>
  <si>
    <t>France</t>
  </si>
  <si>
    <t>Champagne</t>
  </si>
  <si>
    <t>Gaston Chiquet Rose</t>
  </si>
  <si>
    <t>Egly-Ouriet 2011</t>
  </si>
  <si>
    <t>Egly-Ouriet Vignes de Vrigny</t>
  </si>
  <si>
    <t>Bruno Paillard</t>
  </si>
  <si>
    <t>Vouette Sorbee Textures</t>
  </si>
  <si>
    <t>Vouette Sorbee Soignee</t>
  </si>
  <si>
    <t>Paul Bara Grand Rose</t>
  </si>
  <si>
    <t>Francois Bedel</t>
  </si>
  <si>
    <t>Pierre Gimmonet Special Club</t>
  </si>
  <si>
    <t>Geoffroy Rene Brut Volupte</t>
  </si>
  <si>
    <t>Pierre Peters Cuvee Reserve</t>
  </si>
  <si>
    <t>Laherte Freres Ultradition</t>
  </si>
  <si>
    <t>Fredric Savart Ephemere</t>
  </si>
  <si>
    <t>FWC</t>
  </si>
  <si>
    <t>Sparklng</t>
  </si>
  <si>
    <t>Fredric Savart Mont d Cheretiens</t>
  </si>
  <si>
    <t>Michel Gonet</t>
  </si>
  <si>
    <t>Dhondt-Grellet</t>
  </si>
  <si>
    <t>Robert Moncuit Millesime 2013</t>
  </si>
  <si>
    <t>Henri Giraud esprit nature</t>
  </si>
  <si>
    <t>XXI</t>
  </si>
  <si>
    <t>Jeeper Blanc de Blanc</t>
  </si>
  <si>
    <t>Pierre Moncuit VV Extra Brut</t>
  </si>
  <si>
    <t>Stroebel Tryptyque</t>
  </si>
  <si>
    <t>Spain</t>
  </si>
  <si>
    <t>Pigar Ancestral</t>
  </si>
  <si>
    <t>White</t>
  </si>
  <si>
    <t>Xarello</t>
  </si>
  <si>
    <t>Vinyes Singularis</t>
  </si>
  <si>
    <t>Godello</t>
  </si>
  <si>
    <t>Veronica Ortega La Llorona</t>
  </si>
  <si>
    <t>Selections</t>
  </si>
  <si>
    <t>Greece</t>
  </si>
  <si>
    <t>Assyrtiko</t>
  </si>
  <si>
    <t>Gaia</t>
  </si>
  <si>
    <t>Canada</t>
  </si>
  <si>
    <t>Riesling</t>
  </si>
  <si>
    <t>Pearl Morissette Oxyde</t>
  </si>
  <si>
    <t>Chardonnay</t>
  </si>
  <si>
    <t>L'Octavin Ivre de Vivre</t>
  </si>
  <si>
    <t>Chenin Blanc</t>
  </si>
  <si>
    <t>Mosse 'Bonnes'</t>
  </si>
  <si>
    <t>Ludovic Chanson</t>
  </si>
  <si>
    <t>Verdejo</t>
  </si>
  <si>
    <t>Microbio 'Microbio'</t>
  </si>
  <si>
    <t>Rhone Blend</t>
  </si>
  <si>
    <t>Mattasa 'Oulle Blanc'</t>
  </si>
  <si>
    <t>Italy</t>
  </si>
  <si>
    <t>Carricante</t>
  </si>
  <si>
    <t>Frank Cornilessen Munjebel</t>
  </si>
  <si>
    <t>Muscat</t>
  </si>
  <si>
    <t>Sous le Vegetal Octave</t>
  </si>
  <si>
    <t>Germany</t>
  </si>
  <si>
    <t>Robert Weil</t>
  </si>
  <si>
    <t>WInebow</t>
  </si>
  <si>
    <t>Fritz Haag</t>
  </si>
  <si>
    <t>Egon Muller</t>
  </si>
  <si>
    <t>JB Adam Schlossberg</t>
  </si>
  <si>
    <t>Sauvignon Blanc</t>
  </si>
  <si>
    <t>Brochard</t>
  </si>
  <si>
    <t>Henri Bourgeois</t>
  </si>
  <si>
    <t>White Blend</t>
  </si>
  <si>
    <t>Jean Louis Chave Hermitage</t>
  </si>
  <si>
    <t>Aligote</t>
  </si>
  <si>
    <t>De Moor Bourg Aligote</t>
  </si>
  <si>
    <t>De Moor 'Vau de Vey'</t>
  </si>
  <si>
    <t>Belargus 'Layon'</t>
  </si>
  <si>
    <t>Belargus 'Ronceray'</t>
  </si>
  <si>
    <t>Belargus 'Trielles'</t>
  </si>
  <si>
    <t>Belargus 'Ultra'</t>
  </si>
  <si>
    <t>California</t>
  </si>
  <si>
    <t>Trois Noix Ryan's Vineyard</t>
  </si>
  <si>
    <t>Trois Noix Muir-Hannah Vineyard</t>
  </si>
  <si>
    <t>Lavantereux "Fourchame"</t>
  </si>
  <si>
    <t>Lavantereux 'Bougros' Grand Cru</t>
  </si>
  <si>
    <t>Arlot 'Gerbotte'</t>
  </si>
  <si>
    <t>Arlot 'Clos Arlot'</t>
  </si>
  <si>
    <t>J. Colin 'Frionnes'</t>
  </si>
  <si>
    <t>Vine Cliff</t>
  </si>
  <si>
    <t>Donnachadh Estate</t>
  </si>
  <si>
    <t>Roulot 'Auxey-Duress'</t>
  </si>
  <si>
    <t>Remoissonet Mersault</t>
  </si>
  <si>
    <t>Domaine Lareau Sous Rochay St. Aubin</t>
  </si>
  <si>
    <t>Moreau B Chassagne Montrachet Maltorie</t>
  </si>
  <si>
    <t>Joseph Drouhin Montmains</t>
  </si>
  <si>
    <t>Joseph Drouhin Reserve Vaudon</t>
  </si>
  <si>
    <t>Moreau Naudet Chablis</t>
  </si>
  <si>
    <t>Moreau Naudet Chablis Vaillons</t>
  </si>
  <si>
    <t>1.5L</t>
  </si>
  <si>
    <t>Moreau Naudet Chablis Forets</t>
  </si>
  <si>
    <t>Dauvissat Chablis Les Preuses</t>
  </si>
  <si>
    <t>Vocoret En Boucheran Chablis</t>
  </si>
  <si>
    <t>Rollin</t>
  </si>
  <si>
    <t>Jerome Chezeaux</t>
  </si>
  <si>
    <t>Bitouzet Les Charmes Mersault</t>
  </si>
  <si>
    <t>Marc Morey Chassagne Chenevotes</t>
  </si>
  <si>
    <t>Marc Morey Chassagne 'Champ Gain'</t>
  </si>
  <si>
    <t>Marc Morey Chassagne Greves</t>
  </si>
  <si>
    <t>Bitouzet Preiuer Clos du Cromin Mersault</t>
  </si>
  <si>
    <t>Savignin</t>
  </si>
  <si>
    <t>Pelican Savignin 'Grand Coroulet'</t>
  </si>
  <si>
    <t>Emrich-Schonleber Fruhtau</t>
  </si>
  <si>
    <t>Emrich-Schonleber Niederberg Kabinett</t>
  </si>
  <si>
    <t>Emrich-Schonleber Morzinger</t>
  </si>
  <si>
    <t>Emrich-Schonleber Halgans</t>
  </si>
  <si>
    <t>Emrich-Schonleber Fruhling GG</t>
  </si>
  <si>
    <t>Emrich-Schonleber Halenberg GG</t>
  </si>
  <si>
    <t>Stein Palmberg Spatlese</t>
  </si>
  <si>
    <t>Keller Riesling Limestone</t>
  </si>
  <si>
    <t>Peter Lauer Fass 11 GG Schonfels Kabinet</t>
  </si>
  <si>
    <t>Keller Riesling Kabinett Abts E</t>
  </si>
  <si>
    <t>Ludes Riesling Thornicher Ritsch Gackes</t>
  </si>
  <si>
    <t>Schafer-Frohlic Schiefergeisten</t>
  </si>
  <si>
    <t>Merkelbach Urluck Urziger Wurtz Spatlese</t>
  </si>
  <si>
    <t>Donnhoff Oberhauser Brucken BA</t>
  </si>
  <si>
    <t>Austria</t>
  </si>
  <si>
    <t>Gruner Veltliner</t>
  </si>
  <si>
    <t>Nikolaihof</t>
  </si>
  <si>
    <t>Alphone Mellot</t>
  </si>
  <si>
    <t>Domaine Girard</t>
  </si>
  <si>
    <t>Saint-Martin Sancerre</t>
  </si>
  <si>
    <t>Weingut Knoll</t>
  </si>
  <si>
    <t>F.X Pichler</t>
  </si>
  <si>
    <t>F.X Pichler 'M'</t>
  </si>
  <si>
    <t>Franz Hirtzberger Smarag</t>
  </si>
  <si>
    <t>Foucher Lebrun Le Mont</t>
  </si>
  <si>
    <t>Raimbault</t>
  </si>
  <si>
    <t>Sager and Verdier Sancerre</t>
  </si>
  <si>
    <t>Domaine du Nozay Sancerre</t>
  </si>
  <si>
    <t>Patrick Noel Sancerre</t>
  </si>
  <si>
    <t>Roger Neveu Sancerre</t>
  </si>
  <si>
    <t>Vacheron BTG</t>
  </si>
  <si>
    <t>Vacheron Romains</t>
  </si>
  <si>
    <t>Viura</t>
  </si>
  <si>
    <t>Quieron Rioja</t>
  </si>
  <si>
    <t>Gangloff</t>
  </si>
  <si>
    <t>Mosse</t>
  </si>
  <si>
    <t>Thibaud Boudignon 'Hutte'</t>
  </si>
  <si>
    <t>Domaine de Juchepie</t>
  </si>
  <si>
    <t>Alchemy</t>
  </si>
  <si>
    <t>Forlorn Hope</t>
  </si>
  <si>
    <t>Hirsch</t>
  </si>
  <si>
    <t>Garganega</t>
  </si>
  <si>
    <t>Anselmi 'Capital Croce'</t>
  </si>
  <si>
    <t>Slovenia</t>
  </si>
  <si>
    <t>Ribolla Gialla</t>
  </si>
  <si>
    <t>Lunar 8</t>
  </si>
  <si>
    <t>Damien Lareau Bel Ouvrage</t>
  </si>
  <si>
    <t>Damien Lareau Le Genets</t>
  </si>
  <si>
    <t>Brundlmayer</t>
  </si>
  <si>
    <t>J.B Becker 'Auslese'</t>
  </si>
  <si>
    <t>J.B Becker 'Spatlese' VV</t>
  </si>
  <si>
    <t>J.B Becker 'Spatlese' 1998</t>
  </si>
  <si>
    <t>J.B Becker 'Spatlese' 2000</t>
  </si>
  <si>
    <t>Julian Haart Goldtropfchen</t>
  </si>
  <si>
    <t>Julian Haart Mosselle</t>
  </si>
  <si>
    <t>Weiser Kunstler Wolfer Sonnenlay</t>
  </si>
  <si>
    <t>Weiser Kunstler Gaispfad GG</t>
  </si>
  <si>
    <t>Peter Lauer 17</t>
  </si>
  <si>
    <t>Peter Lauer 25</t>
  </si>
  <si>
    <t>Peter Lauer 4</t>
  </si>
  <si>
    <t>Peter Lauer 3</t>
  </si>
  <si>
    <t>Peter Lauer 2</t>
  </si>
  <si>
    <t>Peter Lauer 9</t>
  </si>
  <si>
    <t>Peter Lauer 15</t>
  </si>
  <si>
    <t>Peter Lauer 12</t>
  </si>
  <si>
    <t>Peter Lauer Feils GG</t>
  </si>
  <si>
    <t>Peter Lauer Kupp GG</t>
  </si>
  <si>
    <t>Australia</t>
  </si>
  <si>
    <t>By Farr</t>
  </si>
  <si>
    <t>Genot-Boulanger La Garenne Puligny</t>
  </si>
  <si>
    <t>Genot-Boulanger Les Nosroyes Puligny</t>
  </si>
  <si>
    <t>Genot Boulanger Lulunne Beaune</t>
  </si>
  <si>
    <t>Genot-Boulanger Meix Chavaux Mersault</t>
  </si>
  <si>
    <t>Rose</t>
  </si>
  <si>
    <t>Lafage</t>
  </si>
  <si>
    <t>Grenache</t>
  </si>
  <si>
    <t>Mesclances</t>
  </si>
  <si>
    <t>Domaine Gavoty</t>
  </si>
  <si>
    <t>Nerello Mascalese</t>
  </si>
  <si>
    <t>Frank Cornilessen Rosato</t>
  </si>
  <si>
    <t>Saint Laurent</t>
  </si>
  <si>
    <t>Meinklang</t>
  </si>
  <si>
    <t>Nero d'Avola</t>
  </si>
  <si>
    <t>Sergio Drago</t>
  </si>
  <si>
    <t>Red</t>
  </si>
  <si>
    <t>Cab Franc</t>
  </si>
  <si>
    <t>Clos Rougeard 'Les Poyeux'</t>
  </si>
  <si>
    <t>Clos Rougeard 'Les Clos'</t>
  </si>
  <si>
    <t>Gamay</t>
  </si>
  <si>
    <t>Calot</t>
  </si>
  <si>
    <t>Mee Godard</t>
  </si>
  <si>
    <t>Pinot Noir</t>
  </si>
  <si>
    <t>Gachot</t>
  </si>
  <si>
    <t>Gros Freres</t>
  </si>
  <si>
    <t>Gamay/Chard</t>
  </si>
  <si>
    <t>L'Octavin</t>
  </si>
  <si>
    <t>Domaine des Moriers</t>
  </si>
  <si>
    <t>Cinsault</t>
  </si>
  <si>
    <t>Charlotte Aurelien</t>
  </si>
  <si>
    <t>Daniel Bouland</t>
  </si>
  <si>
    <t>Kelley Fox</t>
  </si>
  <si>
    <t>Pierre Guillemot</t>
  </si>
  <si>
    <t>Philippe Girard Savigny-Les-Beaune VV</t>
  </si>
  <si>
    <t>Philippe Girard Savigny-Les-Beaune Godeaux</t>
  </si>
  <si>
    <t>Remoissenet Savigny</t>
  </si>
  <si>
    <t>Remoissenet Chambolle 67</t>
  </si>
  <si>
    <t>Remoissenet Volnay 67</t>
  </si>
  <si>
    <t>Trapet</t>
  </si>
  <si>
    <t>Arlot 'Mont des Oiseaux'</t>
  </si>
  <si>
    <t>H. Lignier Gevrey Chamb</t>
  </si>
  <si>
    <t>H. Lignier Morey St. Denis</t>
  </si>
  <si>
    <t>H. Lignier Chambolle</t>
  </si>
  <si>
    <t>Marc Roy Gevrey Chambertin</t>
  </si>
  <si>
    <t>Comte Georges de Vogue Musigny</t>
  </si>
  <si>
    <t>Meo-Camuzet Corton</t>
  </si>
  <si>
    <t>Meo-Camuzet Echezeaux</t>
  </si>
  <si>
    <t>Meo-Camuzet Nuits</t>
  </si>
  <si>
    <t>Genot-Boulanger Pommard</t>
  </si>
  <si>
    <t>Genot-Boulanger Les Greves</t>
  </si>
  <si>
    <t>G. Lignier Morey St Denis</t>
  </si>
  <si>
    <t>G. Lignier Bonnes Mare</t>
  </si>
  <si>
    <t>Sylvain Morey 'VV' Chassagne</t>
  </si>
  <si>
    <t>Pillot Chassagne Morgeot</t>
  </si>
  <si>
    <t>Roumier Clos de la Boussier</t>
  </si>
  <si>
    <t>Jeromce Chezeaux Charbonniees</t>
  </si>
  <si>
    <t>Domaine Hudelot Chambolle 'Charmes'</t>
  </si>
  <si>
    <t>Marquis d'Angerville Volnay Champans</t>
  </si>
  <si>
    <t>Anne Sophie Dubois Fleurie</t>
  </si>
  <si>
    <t>Raphet Morey St. Denis</t>
  </si>
  <si>
    <t>Ecard Savingy Les Beaune</t>
  </si>
  <si>
    <t>Donnachadh St. Rita Hills</t>
  </si>
  <si>
    <t>Trousseau</t>
  </si>
  <si>
    <t>Pelican Beranger</t>
  </si>
  <si>
    <t>Nebbiolo</t>
  </si>
  <si>
    <t>Arpepe Grumello Valtellina</t>
  </si>
  <si>
    <t>Giulia Negri Serradenari</t>
  </si>
  <si>
    <t>Oddero Barolo Specola</t>
  </si>
  <si>
    <t>Frank Cornilessen Susucaru</t>
  </si>
  <si>
    <t>Barbera</t>
  </si>
  <si>
    <t>La Stoppa Macchiona</t>
  </si>
  <si>
    <t>Bobal</t>
  </si>
  <si>
    <t>Pigar 'Cuvee Susana'</t>
  </si>
  <si>
    <t>Raul Moreno La Castidad</t>
  </si>
  <si>
    <t>Vermouth</t>
  </si>
  <si>
    <t>Partida Creus</t>
  </si>
  <si>
    <t>Cabernet Franc</t>
  </si>
  <si>
    <t>Dessert</t>
  </si>
  <si>
    <t>Sauternes</t>
  </si>
  <si>
    <t>Chateau d'Yquem</t>
  </si>
  <si>
    <t>TOTAL:</t>
  </si>
  <si>
    <t>5L</t>
  </si>
  <si>
    <t>Yukimanman</t>
  </si>
  <si>
    <t>Adrien Renoir Les Montants</t>
  </si>
  <si>
    <t>Fredric Savart L'Ouverture</t>
  </si>
  <si>
    <t>Peter Lauer Fass 3 Feinherb</t>
  </si>
  <si>
    <t>Peter Lauer Fass 2 Extra Trocken</t>
  </si>
  <si>
    <t>Peter Lauer Fass 4 Feinherb</t>
  </si>
  <si>
    <t>Peter Lauer Stirn GG Fass 15</t>
  </si>
  <si>
    <t>Peter Lauer Fass 25 Trocken</t>
  </si>
  <si>
    <t>Fredric Savart L'Accomplie</t>
  </si>
  <si>
    <t>Philippe Gavignet VV</t>
  </si>
  <si>
    <t>Southern</t>
  </si>
  <si>
    <t>Alexander Bonnet Les Riceys</t>
  </si>
  <si>
    <t>Pre Semele Sancerre</t>
  </si>
  <si>
    <t>Terre De L'Elu L'Aiglerie</t>
  </si>
  <si>
    <t>Water</t>
  </si>
  <si>
    <t>Pellegrino</t>
  </si>
  <si>
    <t>15x 750ml</t>
  </si>
  <si>
    <t>12x 1L</t>
  </si>
  <si>
    <t>Pellgrino</t>
  </si>
  <si>
    <t>Acqua Panna</t>
  </si>
  <si>
    <t>TYPE</t>
  </si>
  <si>
    <t>Shiro</t>
  </si>
  <si>
    <t>Thierry &amp; Pascal Matrot Mersault</t>
  </si>
  <si>
    <t>Fiano</t>
  </si>
  <si>
    <t>Marco Tinessa Ognostro Bianco</t>
  </si>
  <si>
    <t>Bouard-Bonnefoy St. Aubin Les Combes</t>
  </si>
  <si>
    <t>Tibouren</t>
  </si>
  <si>
    <t>Clos Cibonne</t>
  </si>
  <si>
    <t>Alzinger Muhlpoint Federspiel</t>
  </si>
  <si>
    <t>Taupenot Merme St. Romain</t>
  </si>
  <si>
    <t>Benoit Chaveau La Charmette Puilly-Fume</t>
  </si>
  <si>
    <t>Bitouzet Clos du Cromin Mersault</t>
  </si>
  <si>
    <t>Junmai Daiginjo</t>
  </si>
  <si>
    <t>Izumibashi Kimoto</t>
  </si>
  <si>
    <t>Super Dry</t>
  </si>
  <si>
    <t>japan</t>
  </si>
  <si>
    <t>Crystal Dragon</t>
  </si>
  <si>
    <t>Kokuryu</t>
  </si>
  <si>
    <t>Stein Red Light</t>
  </si>
  <si>
    <t>Domaine Durand Menetou-Salon</t>
  </si>
  <si>
    <t>Ichibanmatoi Ginjo Okarakuchi</t>
  </si>
  <si>
    <t>Sun Rise Junmai Ginjo</t>
  </si>
  <si>
    <t>Veuve Fourny Blanc de Blanc</t>
  </si>
  <si>
    <t>Artisanal</t>
  </si>
  <si>
    <t>Ohmine Shuzo</t>
  </si>
  <si>
    <t>3 Grain Summer Seasonal</t>
  </si>
  <si>
    <t>Domaine L'Enclos Chablis Mont Mi</t>
  </si>
  <si>
    <t>Weiser Kunstler Feinherb</t>
  </si>
  <si>
    <t xml:space="preserve">Nicolas Maillart Brut </t>
  </si>
  <si>
    <t>Peter Lauer Fass 6 Senior Trocken</t>
  </si>
  <si>
    <t>Pelican Savignin 'Ouille'</t>
  </si>
  <si>
    <t>Brachetto</t>
  </si>
  <si>
    <t>Ronchi Langhe Amphoris</t>
  </si>
  <si>
    <t>Sottimano Mate</t>
  </si>
  <si>
    <t>Kerner</t>
  </si>
  <si>
    <t>Manni Nossing</t>
  </si>
  <si>
    <t>Joseph Drouhin Chass-Mont</t>
  </si>
  <si>
    <t>Joseph Drouhin Chambol Musigny</t>
  </si>
  <si>
    <t>Laurent Perrier La Cuvee'</t>
  </si>
  <si>
    <t>Blend</t>
  </si>
  <si>
    <t xml:space="preserve">Keller Vom Muscheligen Kalk </t>
  </si>
  <si>
    <t>Beurer Rotgut</t>
  </si>
  <si>
    <t xml:space="preserve">Chateau Auney L'hermitage </t>
  </si>
  <si>
    <t>Genot-Boulanger Savigny Les Beaune</t>
  </si>
  <si>
    <t>Genot-Boulanger Mercurey-Saumonts</t>
  </si>
  <si>
    <t>Comte Georges de Vogue Bonnes Mares</t>
  </si>
  <si>
    <t>Argentina</t>
  </si>
  <si>
    <t>Catena Zapata White Bones</t>
  </si>
  <si>
    <t>Zaku</t>
  </si>
  <si>
    <t xml:space="preserve">Kaizan </t>
  </si>
  <si>
    <t>Hiyaoroshi</t>
  </si>
  <si>
    <t xml:space="preserve">Laurent Perrier Blanc de Blanc </t>
  </si>
  <si>
    <t>Cabernet Sauvignon</t>
  </si>
  <si>
    <t>Ashes &amp; Diamonds No.1</t>
  </si>
  <si>
    <t>Robert Weil GG</t>
  </si>
  <si>
    <t>Graystone</t>
  </si>
  <si>
    <t xml:space="preserve">Chateau de Beru Chablis </t>
  </si>
  <si>
    <t>Egon Muller Scharzof</t>
  </si>
  <si>
    <t>Trapet Chambertin</t>
  </si>
  <si>
    <t>Chardonnay, Savignin</t>
  </si>
  <si>
    <t>Rousset-Martin La Memee</t>
  </si>
  <si>
    <t>SGWS</t>
  </si>
  <si>
    <t>Anne Sophie Dubois Les Labourons</t>
  </si>
  <si>
    <t>Nanbu Bijin</t>
  </si>
  <si>
    <t>Tokubetsu Shinpaku</t>
  </si>
  <si>
    <t xml:space="preserve">Jean Marc Pillot Chassagne </t>
  </si>
  <si>
    <t>Timorasso</t>
  </si>
  <si>
    <t xml:space="preserve">Cascina Penna-Currado </t>
  </si>
  <si>
    <t xml:space="preserve">Mortellito Calaiancu </t>
  </si>
  <si>
    <t xml:space="preserve">Peter Lauer Fass 11 GG Schonfels </t>
  </si>
  <si>
    <t>Peter Lauer 13 Feils GG</t>
  </si>
  <si>
    <t>Omachi Ginjo</t>
  </si>
  <si>
    <t>Jikon</t>
  </si>
  <si>
    <t>Tokuto</t>
  </si>
  <si>
    <t>Tokujo</t>
  </si>
  <si>
    <t>Terre Vina Vinum Grand Vau</t>
  </si>
  <si>
    <t>Terre Vina Vinum Bigotierres</t>
  </si>
  <si>
    <t>Great Wave</t>
  </si>
  <si>
    <t>Hubert Lignier Saint Romain Blanc</t>
  </si>
  <si>
    <t>Domaine L'Enclos Chablis Fourchame</t>
  </si>
  <si>
    <t>Mencia</t>
  </si>
  <si>
    <t>Veronica Ortega Kinki</t>
  </si>
  <si>
    <t xml:space="preserve">Kidoizumi Shuzo </t>
  </si>
  <si>
    <t>Hanafubuki</t>
  </si>
  <si>
    <t>Moreau Naudet Petit Chablis</t>
  </si>
  <si>
    <t>Iki</t>
  </si>
  <si>
    <t>Tonoike</t>
  </si>
  <si>
    <t>TWF</t>
  </si>
  <si>
    <t xml:space="preserve">J.B Becker Eltviller Sonnenberg </t>
  </si>
  <si>
    <t>Stein Himmelreich Kabinett</t>
  </si>
  <si>
    <t>Henri Prudhon St Aubin Frionnes</t>
  </si>
  <si>
    <t>Pelican Arbois</t>
  </si>
  <si>
    <t>Poulsard</t>
  </si>
  <si>
    <t>Pierre Peters Oubliees</t>
  </si>
  <si>
    <t>Stein Rose Trocken</t>
  </si>
  <si>
    <t>Spark</t>
  </si>
  <si>
    <t xml:space="preserve">A. Bergere Origine </t>
  </si>
  <si>
    <t xml:space="preserve">Kagua Rouge </t>
  </si>
  <si>
    <t>Ale</t>
  </si>
  <si>
    <t>Wheat</t>
  </si>
  <si>
    <t>Tokyo Blonde</t>
  </si>
  <si>
    <t xml:space="preserve">Ginga Kogen </t>
  </si>
  <si>
    <t>330ml</t>
  </si>
  <si>
    <t>Niida Honke</t>
  </si>
  <si>
    <t>Kinpou Odayaka</t>
  </si>
  <si>
    <t>Sanwa</t>
  </si>
  <si>
    <t xml:space="preserve">Sparkling </t>
  </si>
  <si>
    <t>Oka</t>
  </si>
  <si>
    <t>Uka</t>
  </si>
  <si>
    <t>Vollenweider Felsenfest Trocken</t>
  </si>
  <si>
    <t>Seiryu Junmai Daiginjo</t>
  </si>
  <si>
    <t>Namagenshu Muroka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</si>
</sst>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8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8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8" fontId="1" fillId="2" borderId="0" xfId="0" applyNumberFormat="1" applyFont="1" applyFill="1"/>
    <xf numFmtId="10" fontId="1" fillId="2" borderId="0" xfId="0" applyNumberFormat="1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0" borderId="0" xfId="0" applyFont="1" applyAlignment="1">
      <alignment horizontal="center"/>
    </xf>
    <xf numFmtId="0" fontId="3" fillId="12" borderId="1" xfId="0" applyFont="1" applyFill="1" applyBorder="1"/>
    <xf numFmtId="8" fontId="1" fillId="1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FD22-EB72-2645-B455-187B7E9BDE48}">
  <dimension ref="A1:AB263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/>
      <c r="H3" s="3">
        <v>38.6</v>
      </c>
      <c r="I3" s="3">
        <f>H3*G3</f>
        <v>0</v>
      </c>
      <c r="J3" s="3">
        <v>117</v>
      </c>
      <c r="K3" s="4">
        <f t="shared" ref="K3:K68" si="0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1">
        <v>2</v>
      </c>
      <c r="H4" s="3">
        <v>81.069999999999993</v>
      </c>
      <c r="I4" s="3">
        <f t="shared" ref="I4:I69" si="1">H4*G4</f>
        <v>162.13999999999999</v>
      </c>
      <c r="J4" s="3">
        <v>117</v>
      </c>
      <c r="K4" s="4">
        <f t="shared" si="0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/>
      <c r="H5" s="3">
        <v>19.82</v>
      </c>
      <c r="I5" s="3">
        <f t="shared" si="1"/>
        <v>0</v>
      </c>
      <c r="J5" s="3">
        <v>80</v>
      </c>
      <c r="K5" s="4">
        <f t="shared" si="0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1"/>
      <c r="H6" s="3">
        <v>41.62</v>
      </c>
      <c r="I6" s="3">
        <f t="shared" si="1"/>
        <v>0</v>
      </c>
      <c r="J6" s="3">
        <v>135</v>
      </c>
      <c r="K6" s="4">
        <f t="shared" si="0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23</v>
      </c>
      <c r="D7" s="1" t="s">
        <v>24</v>
      </c>
      <c r="E7" s="1"/>
      <c r="F7" s="1" t="s">
        <v>25</v>
      </c>
      <c r="G7" s="1"/>
      <c r="H7" s="3">
        <v>21</v>
      </c>
      <c r="I7" s="3">
        <f t="shared" si="1"/>
        <v>0</v>
      </c>
      <c r="J7" s="3">
        <v>70</v>
      </c>
      <c r="K7" s="4">
        <f t="shared" si="0"/>
        <v>0.3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26</v>
      </c>
      <c r="D8" s="1" t="s">
        <v>27</v>
      </c>
      <c r="E8" s="1"/>
      <c r="F8" s="1" t="s">
        <v>25</v>
      </c>
      <c r="G8" s="1"/>
      <c r="H8" s="3">
        <v>23.75</v>
      </c>
      <c r="I8" s="3">
        <f t="shared" si="1"/>
        <v>0</v>
      </c>
      <c r="J8" s="3">
        <v>81</v>
      </c>
      <c r="K8" s="4">
        <f t="shared" si="0"/>
        <v>0.2932098765432099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28</v>
      </c>
      <c r="D9" s="1" t="s">
        <v>29</v>
      </c>
      <c r="E9" s="1"/>
      <c r="F9" s="1" t="s">
        <v>25</v>
      </c>
      <c r="G9" s="1">
        <v>9</v>
      </c>
      <c r="H9" s="3">
        <v>60</v>
      </c>
      <c r="I9" s="3">
        <f t="shared" si="1"/>
        <v>540</v>
      </c>
      <c r="J9" s="3">
        <v>180</v>
      </c>
      <c r="K9" s="4">
        <f t="shared" si="0"/>
        <v>0.33333333333333331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30</v>
      </c>
      <c r="D10" s="1" t="s">
        <v>31</v>
      </c>
      <c r="E10" s="1"/>
      <c r="F10" s="1" t="s">
        <v>25</v>
      </c>
      <c r="G10" s="1"/>
      <c r="H10" s="3">
        <v>107</v>
      </c>
      <c r="I10" s="3">
        <f t="shared" si="1"/>
        <v>0</v>
      </c>
      <c r="J10" s="3">
        <v>335</v>
      </c>
      <c r="K10" s="4">
        <f t="shared" si="0"/>
        <v>0.31940298507462689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32</v>
      </c>
      <c r="D11" s="1" t="s">
        <v>33</v>
      </c>
      <c r="E11" s="1"/>
      <c r="F11" s="1" t="s">
        <v>25</v>
      </c>
      <c r="G11" s="1"/>
      <c r="H11" s="3">
        <v>31.5</v>
      </c>
      <c r="I11" s="3">
        <f t="shared" si="1"/>
        <v>0</v>
      </c>
      <c r="J11" s="3">
        <v>99</v>
      </c>
      <c r="K11" s="4">
        <f t="shared" si="0"/>
        <v>0.31818181818181818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34</v>
      </c>
      <c r="D12" s="1" t="s">
        <v>35</v>
      </c>
      <c r="E12" s="1"/>
      <c r="F12" s="1" t="s">
        <v>25</v>
      </c>
      <c r="G12" s="1">
        <v>9</v>
      </c>
      <c r="H12" s="3">
        <v>27.5</v>
      </c>
      <c r="I12" s="3">
        <f t="shared" si="1"/>
        <v>247.5</v>
      </c>
      <c r="J12" s="3">
        <v>88</v>
      </c>
      <c r="K12" s="4">
        <f t="shared" si="0"/>
        <v>0.3125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36</v>
      </c>
      <c r="D13" s="1" t="s">
        <v>37</v>
      </c>
      <c r="E13" s="1"/>
      <c r="F13" s="1" t="s">
        <v>25</v>
      </c>
      <c r="G13" s="1">
        <v>1</v>
      </c>
      <c r="H13" s="3">
        <v>82.5</v>
      </c>
      <c r="I13" s="3">
        <f t="shared" si="1"/>
        <v>82.5</v>
      </c>
      <c r="J13" s="3">
        <v>275</v>
      </c>
      <c r="K13" s="4">
        <f t="shared" si="0"/>
        <v>0.3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38</v>
      </c>
      <c r="D14" s="1" t="s">
        <v>39</v>
      </c>
      <c r="E14" s="1"/>
      <c r="F14" s="1" t="s">
        <v>25</v>
      </c>
      <c r="G14" s="1">
        <v>12</v>
      </c>
      <c r="H14" s="3">
        <v>50.3</v>
      </c>
      <c r="I14" s="3">
        <f t="shared" si="1"/>
        <v>603.59999999999991</v>
      </c>
      <c r="J14" s="3">
        <v>160</v>
      </c>
      <c r="K14" s="4">
        <f t="shared" si="0"/>
        <v>0.31437499999999996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40</v>
      </c>
      <c r="D15" s="1" t="s">
        <v>41</v>
      </c>
      <c r="E15" s="1"/>
      <c r="F15" s="1" t="s">
        <v>25</v>
      </c>
      <c r="G15" s="1">
        <v>10</v>
      </c>
      <c r="H15" s="3">
        <v>28.5</v>
      </c>
      <c r="I15" s="3">
        <f t="shared" si="1"/>
        <v>285</v>
      </c>
      <c r="J15" s="3">
        <v>96</v>
      </c>
      <c r="K15" s="4">
        <f t="shared" si="0"/>
        <v>0.296875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42</v>
      </c>
      <c r="D16" s="1" t="s">
        <v>43</v>
      </c>
      <c r="E16" s="1"/>
      <c r="F16" s="1" t="s">
        <v>25</v>
      </c>
      <c r="G16" s="1">
        <v>8</v>
      </c>
      <c r="H16" s="3">
        <v>23</v>
      </c>
      <c r="I16" s="3">
        <f t="shared" si="1"/>
        <v>184</v>
      </c>
      <c r="J16" s="3">
        <v>76</v>
      </c>
      <c r="K16" s="4">
        <f t="shared" si="0"/>
        <v>0.30263157894736842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44</v>
      </c>
      <c r="D17" s="1" t="s">
        <v>45</v>
      </c>
      <c r="E17" s="1"/>
      <c r="F17" s="1" t="s">
        <v>25</v>
      </c>
      <c r="G17" s="1"/>
      <c r="H17" s="3">
        <v>21.25</v>
      </c>
      <c r="I17" s="3">
        <f t="shared" si="1"/>
        <v>0</v>
      </c>
      <c r="J17" s="3">
        <v>80</v>
      </c>
      <c r="K17" s="4">
        <f t="shared" si="0"/>
        <v>0.265625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46</v>
      </c>
      <c r="D18" s="1" t="s">
        <v>47</v>
      </c>
      <c r="E18" s="1"/>
      <c r="F18" s="1" t="s">
        <v>25</v>
      </c>
      <c r="G18" s="1"/>
      <c r="H18" s="3">
        <v>582</v>
      </c>
      <c r="I18" s="3">
        <f t="shared" si="1"/>
        <v>0</v>
      </c>
      <c r="J18" s="3">
        <v>1500</v>
      </c>
      <c r="K18" s="4">
        <f t="shared" si="0"/>
        <v>0.38800000000000001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48</v>
      </c>
      <c r="D19" s="1" t="s">
        <v>49</v>
      </c>
      <c r="E19" s="1"/>
      <c r="F19" s="1" t="s">
        <v>50</v>
      </c>
      <c r="G19" s="1">
        <v>14</v>
      </c>
      <c r="H19" s="3">
        <v>38.99</v>
      </c>
      <c r="I19" s="3">
        <f t="shared" si="1"/>
        <v>545.86</v>
      </c>
      <c r="J19" s="3">
        <v>124</v>
      </c>
      <c r="K19" s="4">
        <f t="shared" si="0"/>
        <v>0.31443548387096776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51</v>
      </c>
      <c r="D20" s="1" t="s">
        <v>52</v>
      </c>
      <c r="E20" s="1"/>
      <c r="F20" s="1" t="s">
        <v>25</v>
      </c>
      <c r="G20" s="1">
        <v>7</v>
      </c>
      <c r="H20" s="3">
        <v>134.30000000000001</v>
      </c>
      <c r="I20" s="3">
        <f t="shared" si="1"/>
        <v>940.10000000000014</v>
      </c>
      <c r="J20" s="3">
        <v>400</v>
      </c>
      <c r="K20" s="4">
        <f t="shared" si="0"/>
        <v>0.33575000000000005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51</v>
      </c>
      <c r="D21" s="1" t="s">
        <v>53</v>
      </c>
      <c r="E21" s="1"/>
      <c r="F21" s="1" t="s">
        <v>25</v>
      </c>
      <c r="G21" s="1">
        <v>5</v>
      </c>
      <c r="H21" s="3">
        <v>375</v>
      </c>
      <c r="I21" s="3">
        <f t="shared" si="1"/>
        <v>1875</v>
      </c>
      <c r="J21" s="3">
        <v>950</v>
      </c>
      <c r="K21" s="4">
        <f t="shared" si="0"/>
        <v>0.39473684210526316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54</v>
      </c>
      <c r="D22" s="1" t="s">
        <v>55</v>
      </c>
      <c r="E22" s="1"/>
      <c r="F22" s="1" t="s">
        <v>50</v>
      </c>
      <c r="G22" s="1"/>
      <c r="H22" s="3">
        <v>31</v>
      </c>
      <c r="I22" s="3">
        <f t="shared" si="1"/>
        <v>0</v>
      </c>
      <c r="J22" s="3">
        <v>97</v>
      </c>
      <c r="K22" s="4">
        <f t="shared" si="0"/>
        <v>0.31958762886597936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56</v>
      </c>
      <c r="D23" s="1" t="s">
        <v>57</v>
      </c>
      <c r="E23" s="1"/>
      <c r="F23" s="1" t="s">
        <v>50</v>
      </c>
      <c r="G23" s="1">
        <v>18</v>
      </c>
      <c r="H23" s="3">
        <v>55.46</v>
      </c>
      <c r="I23" s="3">
        <f t="shared" si="1"/>
        <v>998.28</v>
      </c>
      <c r="J23" s="3">
        <v>175</v>
      </c>
      <c r="K23" s="4">
        <f t="shared" si="0"/>
        <v>0.3169142857142857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58</v>
      </c>
      <c r="D24" s="1" t="s">
        <v>59</v>
      </c>
      <c r="E24" s="1"/>
      <c r="F24" s="1" t="s">
        <v>50</v>
      </c>
      <c r="G24" s="1">
        <v>3</v>
      </c>
      <c r="H24" s="3">
        <v>26.67</v>
      </c>
      <c r="I24" s="3">
        <f t="shared" si="1"/>
        <v>80.010000000000005</v>
      </c>
      <c r="J24" s="3">
        <v>80</v>
      </c>
      <c r="K24" s="4">
        <f>H24/J24</f>
        <v>0.33337500000000003</v>
      </c>
      <c r="L24" s="1" t="s">
        <v>60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61</v>
      </c>
      <c r="D25" s="1" t="s">
        <v>62</v>
      </c>
      <c r="E25" s="1"/>
      <c r="F25" s="1" t="s">
        <v>50</v>
      </c>
      <c r="G25" s="1">
        <v>13</v>
      </c>
      <c r="H25" s="3">
        <v>12</v>
      </c>
      <c r="I25" s="3">
        <f t="shared" si="1"/>
        <v>156</v>
      </c>
      <c r="J25" s="1"/>
      <c r="K25" s="4" t="e">
        <f t="shared" si="0"/>
        <v>#DIV/0!</v>
      </c>
      <c r="L25" s="1" t="s">
        <v>63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64</v>
      </c>
      <c r="D26" s="1" t="s">
        <v>57</v>
      </c>
      <c r="E26" s="1"/>
      <c r="F26" s="1" t="s">
        <v>50</v>
      </c>
      <c r="G26" s="1"/>
      <c r="H26" s="3">
        <v>120.68</v>
      </c>
      <c r="I26" s="3">
        <f t="shared" si="1"/>
        <v>0</v>
      </c>
      <c r="J26" s="3">
        <v>350</v>
      </c>
      <c r="K26" s="4">
        <f t="shared" si="0"/>
        <v>0.3448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65</v>
      </c>
      <c r="D27" s="1" t="s">
        <v>66</v>
      </c>
      <c r="E27" s="1"/>
      <c r="F27" s="1" t="s">
        <v>50</v>
      </c>
      <c r="G27" s="1"/>
      <c r="H27" s="3">
        <v>28</v>
      </c>
      <c r="I27" s="3">
        <f t="shared" si="1"/>
        <v>0</v>
      </c>
      <c r="J27" s="3">
        <v>110</v>
      </c>
      <c r="K27" s="4">
        <f t="shared" si="0"/>
        <v>0.25454545454545452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67</v>
      </c>
      <c r="D28" s="1" t="s">
        <v>19</v>
      </c>
      <c r="E28" s="1"/>
      <c r="F28" s="1" t="s">
        <v>15</v>
      </c>
      <c r="G28" s="1">
        <v>6</v>
      </c>
      <c r="H28" s="3">
        <v>26.72</v>
      </c>
      <c r="I28" s="3">
        <f t="shared" si="1"/>
        <v>160.32</v>
      </c>
      <c r="J28" s="3">
        <v>88</v>
      </c>
      <c r="K28" s="4">
        <f t="shared" si="0"/>
        <v>0.30363636363636365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68</v>
      </c>
      <c r="D29" s="5" t="s">
        <v>69</v>
      </c>
      <c r="E29" s="1"/>
      <c r="F29" s="1" t="s">
        <v>15</v>
      </c>
      <c r="G29" s="1">
        <v>4</v>
      </c>
      <c r="H29" s="3">
        <v>51.31</v>
      </c>
      <c r="I29" s="3">
        <f t="shared" si="1"/>
        <v>205.24</v>
      </c>
      <c r="J29" s="3">
        <v>155</v>
      </c>
      <c r="K29" s="4">
        <f t="shared" si="0"/>
        <v>0.33103225806451614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70</v>
      </c>
      <c r="D30" s="5" t="s">
        <v>71</v>
      </c>
      <c r="E30" s="1"/>
      <c r="F30" s="1" t="s">
        <v>15</v>
      </c>
      <c r="G30" s="1"/>
      <c r="H30" s="3">
        <v>45.4</v>
      </c>
      <c r="I30" s="3">
        <f t="shared" si="1"/>
        <v>0</v>
      </c>
      <c r="J30" s="3">
        <v>139</v>
      </c>
      <c r="K30" s="4">
        <f t="shared" si="0"/>
        <v>0.32661870503597124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72</v>
      </c>
      <c r="D31" s="5" t="s">
        <v>71</v>
      </c>
      <c r="E31" s="1"/>
      <c r="F31" s="1" t="s">
        <v>15</v>
      </c>
      <c r="G31" s="1"/>
      <c r="H31" s="3">
        <v>61</v>
      </c>
      <c r="I31" s="3">
        <f t="shared" si="1"/>
        <v>0</v>
      </c>
      <c r="J31" s="3">
        <v>205</v>
      </c>
      <c r="K31" s="4">
        <f t="shared" si="0"/>
        <v>0.29756097560975608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73</v>
      </c>
      <c r="D32" s="5" t="s">
        <v>74</v>
      </c>
      <c r="E32" s="1"/>
      <c r="F32" s="1" t="s">
        <v>15</v>
      </c>
      <c r="G32" s="1"/>
      <c r="H32" s="3">
        <v>87</v>
      </c>
      <c r="I32" s="3">
        <f t="shared" si="1"/>
        <v>0</v>
      </c>
      <c r="J32" s="3">
        <v>280</v>
      </c>
      <c r="K32" s="4">
        <f t="shared" si="0"/>
        <v>0.31071428571428572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77</v>
      </c>
      <c r="D33" s="5" t="s">
        <v>75</v>
      </c>
      <c r="E33" s="1"/>
      <c r="F33" s="1" t="s">
        <v>76</v>
      </c>
      <c r="G33" s="1">
        <v>17</v>
      </c>
      <c r="H33" s="3">
        <v>21</v>
      </c>
      <c r="I33" s="3">
        <f t="shared" si="1"/>
        <v>357</v>
      </c>
      <c r="J33" s="3">
        <v>86</v>
      </c>
      <c r="K33" s="4">
        <f t="shared" si="0"/>
        <v>0.2441860465116279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78</v>
      </c>
      <c r="D34" s="5" t="s">
        <v>79</v>
      </c>
      <c r="E34" s="1"/>
      <c r="F34" s="1" t="s">
        <v>76</v>
      </c>
      <c r="G34" s="1">
        <v>8</v>
      </c>
      <c r="H34" s="3">
        <v>103.88</v>
      </c>
      <c r="I34" s="3">
        <f t="shared" si="1"/>
        <v>831.04</v>
      </c>
      <c r="J34" s="3">
        <v>310</v>
      </c>
      <c r="K34" s="4">
        <f t="shared" si="0"/>
        <v>0.33509677419354839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80</v>
      </c>
      <c r="D35" s="5" t="s">
        <v>75</v>
      </c>
      <c r="E35" s="1"/>
      <c r="F35" s="1" t="s">
        <v>76</v>
      </c>
      <c r="G35" s="1"/>
      <c r="H35" s="3">
        <v>53</v>
      </c>
      <c r="I35" s="3">
        <f t="shared" si="1"/>
        <v>0</v>
      </c>
      <c r="J35" s="3">
        <v>165</v>
      </c>
      <c r="K35" s="4">
        <f t="shared" si="0"/>
        <v>0.32121212121212123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81</v>
      </c>
      <c r="D36" s="5" t="s">
        <v>82</v>
      </c>
      <c r="E36" s="1"/>
      <c r="F36" s="1" t="s">
        <v>83</v>
      </c>
      <c r="G36" s="1"/>
      <c r="H36" s="3">
        <v>24</v>
      </c>
      <c r="I36" s="3">
        <f t="shared" si="1"/>
        <v>0</v>
      </c>
      <c r="J36" s="1"/>
      <c r="K36" s="4" t="e">
        <f t="shared" si="0"/>
        <v>#DIV/0!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84</v>
      </c>
      <c r="D37" s="5" t="s">
        <v>85</v>
      </c>
      <c r="E37" s="1"/>
      <c r="F37" s="1" t="s">
        <v>83</v>
      </c>
      <c r="G37" s="1">
        <v>8</v>
      </c>
      <c r="H37" s="3">
        <v>65</v>
      </c>
      <c r="I37" s="3">
        <f t="shared" si="1"/>
        <v>520</v>
      </c>
      <c r="J37" s="3">
        <v>210</v>
      </c>
      <c r="K37" s="4">
        <f t="shared" si="0"/>
        <v>0.30952380952380953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86</v>
      </c>
      <c r="D38" s="1" t="s">
        <v>87</v>
      </c>
      <c r="E38" s="1"/>
      <c r="F38" s="1" t="s">
        <v>83</v>
      </c>
      <c r="G38" s="1"/>
      <c r="H38" s="3">
        <v>45</v>
      </c>
      <c r="I38" s="3">
        <f t="shared" si="1"/>
        <v>0</v>
      </c>
      <c r="J38" s="3">
        <v>145</v>
      </c>
      <c r="K38" s="4">
        <f t="shared" si="0"/>
        <v>0.31034482758620691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88</v>
      </c>
      <c r="D39" s="1" t="s">
        <v>89</v>
      </c>
      <c r="E39" s="1" t="s">
        <v>14</v>
      </c>
      <c r="F39" s="1" t="s">
        <v>83</v>
      </c>
      <c r="G39" s="1"/>
      <c r="H39" s="3">
        <v>32</v>
      </c>
      <c r="I39" s="3">
        <f t="shared" si="1"/>
        <v>0</v>
      </c>
      <c r="J39" s="3">
        <v>108</v>
      </c>
      <c r="K39" s="4">
        <f t="shared" si="0"/>
        <v>0.29629629629629628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91</v>
      </c>
      <c r="D40" s="1" t="s">
        <v>92</v>
      </c>
      <c r="E40" s="1" t="s">
        <v>14</v>
      </c>
      <c r="F40" s="1" t="s">
        <v>372</v>
      </c>
      <c r="G40" s="1"/>
      <c r="H40" s="3">
        <v>36</v>
      </c>
      <c r="I40" s="3">
        <f t="shared" si="1"/>
        <v>0</v>
      </c>
      <c r="J40" s="3">
        <v>115</v>
      </c>
      <c r="K40" s="4">
        <f t="shared" si="0"/>
        <v>0.31304347826086959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93</v>
      </c>
      <c r="D41" s="1" t="s">
        <v>94</v>
      </c>
      <c r="E41" s="1" t="s">
        <v>14</v>
      </c>
      <c r="F41" s="1" t="s">
        <v>372</v>
      </c>
      <c r="G41" s="1"/>
      <c r="H41" s="3">
        <v>46</v>
      </c>
      <c r="I41" s="3">
        <f t="shared" si="1"/>
        <v>0</v>
      </c>
      <c r="J41" s="3">
        <v>142</v>
      </c>
      <c r="K41" s="4">
        <f t="shared" si="0"/>
        <v>0.323943661971831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95</v>
      </c>
      <c r="B42" s="1" t="s">
        <v>99</v>
      </c>
      <c r="C42" s="1" t="s">
        <v>97</v>
      </c>
      <c r="D42" s="1" t="s">
        <v>100</v>
      </c>
      <c r="E42" s="1"/>
      <c r="F42" s="1" t="s">
        <v>98</v>
      </c>
      <c r="G42" s="1">
        <v>7</v>
      </c>
      <c r="H42" s="3">
        <v>142</v>
      </c>
      <c r="I42" s="3">
        <f t="shared" si="1"/>
        <v>994</v>
      </c>
      <c r="J42" s="3">
        <v>142</v>
      </c>
      <c r="K42" s="4">
        <f t="shared" si="0"/>
        <v>1</v>
      </c>
      <c r="L42" s="1" t="s">
        <v>361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102</v>
      </c>
      <c r="B43" s="1" t="s">
        <v>103</v>
      </c>
      <c r="C43" s="1" t="s">
        <v>104</v>
      </c>
      <c r="D43" s="1" t="s">
        <v>105</v>
      </c>
      <c r="E43" s="1"/>
      <c r="F43" s="1" t="s">
        <v>83</v>
      </c>
      <c r="G43" s="1">
        <v>3</v>
      </c>
      <c r="H43" s="3">
        <v>22.8</v>
      </c>
      <c r="I43" s="3">
        <f t="shared" si="1"/>
        <v>68.400000000000006</v>
      </c>
      <c r="J43" s="3">
        <v>78</v>
      </c>
      <c r="K43" s="4">
        <f t="shared" si="0"/>
        <v>0.29230769230769232</v>
      </c>
      <c r="L43" s="1" t="s">
        <v>106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107</v>
      </c>
      <c r="B44" s="1" t="s">
        <v>108</v>
      </c>
      <c r="C44" s="1" t="s">
        <v>109</v>
      </c>
      <c r="D44" s="1" t="s">
        <v>110</v>
      </c>
      <c r="E44" s="1"/>
      <c r="F44" s="1" t="s">
        <v>372</v>
      </c>
      <c r="G44" s="1"/>
      <c r="H44" s="3">
        <v>41.95</v>
      </c>
      <c r="I44" s="3">
        <f t="shared" si="1"/>
        <v>0</v>
      </c>
      <c r="J44" s="3">
        <v>125</v>
      </c>
      <c r="K44" s="4">
        <f t="shared" si="0"/>
        <v>0.33560000000000001</v>
      </c>
      <c r="L44" s="1" t="s">
        <v>106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107</v>
      </c>
      <c r="B45" s="1" t="s">
        <v>108</v>
      </c>
      <c r="C45" s="1" t="s">
        <v>109</v>
      </c>
      <c r="D45" s="1" t="s">
        <v>111</v>
      </c>
      <c r="E45" s="1"/>
      <c r="F45" s="1" t="s">
        <v>372</v>
      </c>
      <c r="G45" s="1"/>
      <c r="H45" s="3">
        <v>197</v>
      </c>
      <c r="I45" s="3">
        <f t="shared" si="1"/>
        <v>0</v>
      </c>
      <c r="J45" s="3">
        <v>445</v>
      </c>
      <c r="K45" s="4">
        <f t="shared" si="0"/>
        <v>0.44269662921348313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112</v>
      </c>
      <c r="E46" s="1"/>
      <c r="F46" s="1" t="s">
        <v>372</v>
      </c>
      <c r="G46" s="1">
        <v>3</v>
      </c>
      <c r="H46" s="3">
        <v>85.95</v>
      </c>
      <c r="I46" s="3">
        <f t="shared" si="1"/>
        <v>257.85000000000002</v>
      </c>
      <c r="J46" s="3">
        <v>280</v>
      </c>
      <c r="K46" s="4">
        <f t="shared" si="0"/>
        <v>0.30696428571428575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113</v>
      </c>
      <c r="E47" s="1"/>
      <c r="F47" s="1" t="s">
        <v>372</v>
      </c>
      <c r="G47" s="1"/>
      <c r="H47" s="3">
        <v>155</v>
      </c>
      <c r="I47" s="3">
        <f t="shared" si="1"/>
        <v>0</v>
      </c>
      <c r="J47" s="3">
        <v>350</v>
      </c>
      <c r="K47" s="4">
        <f t="shared" si="0"/>
        <v>0.44285714285714284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114</v>
      </c>
      <c r="E48" s="1"/>
      <c r="F48" s="1" t="s">
        <v>372</v>
      </c>
      <c r="G48" s="1"/>
      <c r="H48" s="3">
        <v>82</v>
      </c>
      <c r="I48" s="3">
        <f t="shared" si="1"/>
        <v>0</v>
      </c>
      <c r="J48" s="3">
        <v>245</v>
      </c>
      <c r="K48" s="4">
        <f t="shared" si="0"/>
        <v>0.33469387755102042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115</v>
      </c>
      <c r="E49" s="1"/>
      <c r="F49" s="1" t="s">
        <v>372</v>
      </c>
      <c r="G49" s="1">
        <v>3</v>
      </c>
      <c r="H49" s="3">
        <v>88</v>
      </c>
      <c r="I49" s="3">
        <f t="shared" si="1"/>
        <v>264</v>
      </c>
      <c r="J49" s="3">
        <v>260</v>
      </c>
      <c r="K49" s="4">
        <f t="shared" si="0"/>
        <v>0.33846153846153848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116</v>
      </c>
      <c r="E50" s="1"/>
      <c r="F50" s="1" t="s">
        <v>372</v>
      </c>
      <c r="G50" s="1">
        <v>3</v>
      </c>
      <c r="H50" s="3">
        <v>61.45</v>
      </c>
      <c r="I50" s="3">
        <f t="shared" si="1"/>
        <v>184.35000000000002</v>
      </c>
      <c r="J50" s="3">
        <v>190</v>
      </c>
      <c r="K50" s="4">
        <f t="shared" si="0"/>
        <v>0.32342105263157894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117</v>
      </c>
      <c r="E51" s="1"/>
      <c r="F51" s="1" t="s">
        <v>372</v>
      </c>
      <c r="G51" s="1"/>
      <c r="H51" s="3">
        <v>49</v>
      </c>
      <c r="I51" s="3">
        <f t="shared" si="1"/>
        <v>0</v>
      </c>
      <c r="J51" s="3">
        <v>154</v>
      </c>
      <c r="K51" s="4">
        <f t="shared" si="0"/>
        <v>0.31818181818181818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118</v>
      </c>
      <c r="E52" s="1">
        <v>2014</v>
      </c>
      <c r="F52" s="1" t="s">
        <v>372</v>
      </c>
      <c r="G52" s="1"/>
      <c r="H52" s="3">
        <v>82</v>
      </c>
      <c r="I52" s="3">
        <f t="shared" si="1"/>
        <v>0</v>
      </c>
      <c r="J52" s="3">
        <v>250</v>
      </c>
      <c r="K52" s="4">
        <f t="shared" si="0"/>
        <v>0.32800000000000001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119</v>
      </c>
      <c r="E53" s="1">
        <v>2009</v>
      </c>
      <c r="F53" s="1" t="s">
        <v>372</v>
      </c>
      <c r="G53" s="1">
        <v>4</v>
      </c>
      <c r="H53" s="3">
        <v>66.95</v>
      </c>
      <c r="I53" s="3">
        <f t="shared" si="1"/>
        <v>267.8</v>
      </c>
      <c r="J53" s="3">
        <v>220</v>
      </c>
      <c r="K53" s="4">
        <f t="shared" si="0"/>
        <v>0.30431818181818182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120</v>
      </c>
      <c r="E54" s="1" t="s">
        <v>14</v>
      </c>
      <c r="F54" s="1" t="s">
        <v>372</v>
      </c>
      <c r="G54" s="1"/>
      <c r="H54" s="3">
        <v>49</v>
      </c>
      <c r="I54" s="3">
        <f t="shared" si="1"/>
        <v>0</v>
      </c>
      <c r="J54" s="3">
        <v>170</v>
      </c>
      <c r="K54" s="4">
        <f t="shared" si="0"/>
        <v>0.28823529411764703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373</v>
      </c>
      <c r="E55" s="1" t="s">
        <v>14</v>
      </c>
      <c r="F55" s="1" t="s">
        <v>372</v>
      </c>
      <c r="G55" s="1">
        <v>4</v>
      </c>
      <c r="H55" s="3">
        <v>49.95</v>
      </c>
      <c r="I55" s="1">
        <v>149.85</v>
      </c>
      <c r="J55" s="3">
        <v>160</v>
      </c>
      <c r="K55" s="4">
        <v>0.31219999999999998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121</v>
      </c>
      <c r="E56" s="1" t="s">
        <v>14</v>
      </c>
      <c r="F56" s="1" t="s">
        <v>90</v>
      </c>
      <c r="G56" s="1">
        <v>3</v>
      </c>
      <c r="H56" s="3">
        <v>36</v>
      </c>
      <c r="I56" s="3">
        <f t="shared" si="1"/>
        <v>108</v>
      </c>
      <c r="J56" s="3">
        <v>110</v>
      </c>
      <c r="K56" s="4">
        <f t="shared" si="0"/>
        <v>0.32727272727272727</v>
      </c>
      <c r="L56" s="1" t="s">
        <v>16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370</v>
      </c>
      <c r="E57" s="1">
        <v>2016</v>
      </c>
      <c r="F57" s="1" t="s">
        <v>123</v>
      </c>
      <c r="G57" s="1">
        <v>5</v>
      </c>
      <c r="H57" s="3">
        <v>82</v>
      </c>
      <c r="I57" s="3">
        <f>H57*G57</f>
        <v>410</v>
      </c>
      <c r="J57" s="3">
        <v>220</v>
      </c>
      <c r="K57" s="4">
        <f t="shared" ref="K57" si="2">H57/J57</f>
        <v>0.37272727272727274</v>
      </c>
      <c r="L57" s="1" t="s">
        <v>16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122</v>
      </c>
      <c r="E58" s="1">
        <v>2016</v>
      </c>
      <c r="F58" s="1" t="s">
        <v>123</v>
      </c>
      <c r="G58" s="1">
        <v>6</v>
      </c>
      <c r="H58" s="3">
        <v>54.83</v>
      </c>
      <c r="I58" s="3">
        <f t="shared" si="1"/>
        <v>328.98</v>
      </c>
      <c r="J58" s="3">
        <v>175</v>
      </c>
      <c r="K58" s="4">
        <f t="shared" si="0"/>
        <v>0.31331428571428571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124</v>
      </c>
      <c r="B59" s="1" t="s">
        <v>108</v>
      </c>
      <c r="C59" s="1" t="s">
        <v>109</v>
      </c>
      <c r="D59" s="1" t="s">
        <v>364</v>
      </c>
      <c r="E59" s="1"/>
      <c r="F59" s="1" t="s">
        <v>123</v>
      </c>
      <c r="G59" s="1">
        <v>5</v>
      </c>
      <c r="H59" s="3">
        <v>48.33</v>
      </c>
      <c r="I59" s="3">
        <f t="shared" si="1"/>
        <v>241.64999999999998</v>
      </c>
      <c r="J59" s="3">
        <v>145</v>
      </c>
      <c r="K59" s="4">
        <f t="shared" si="0"/>
        <v>0.3333103448275862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124</v>
      </c>
      <c r="B60" s="1" t="s">
        <v>108</v>
      </c>
      <c r="C60" s="1" t="s">
        <v>109</v>
      </c>
      <c r="D60" s="1" t="s">
        <v>125</v>
      </c>
      <c r="E60" s="1">
        <v>2017</v>
      </c>
      <c r="F60" s="1" t="s">
        <v>123</v>
      </c>
      <c r="G60" s="1"/>
      <c r="H60" s="3">
        <v>117.33</v>
      </c>
      <c r="I60" s="3">
        <f t="shared" si="1"/>
        <v>0</v>
      </c>
      <c r="J60" s="3">
        <v>333</v>
      </c>
      <c r="K60" s="4">
        <f t="shared" si="0"/>
        <v>0.35234234234234235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126</v>
      </c>
      <c r="E61" s="1"/>
      <c r="F61" s="1" t="s">
        <v>123</v>
      </c>
      <c r="G61" s="1">
        <v>2</v>
      </c>
      <c r="H61" s="3">
        <v>47</v>
      </c>
      <c r="I61" s="3">
        <f t="shared" si="1"/>
        <v>94</v>
      </c>
      <c r="J61" s="3">
        <v>160</v>
      </c>
      <c r="K61" s="4">
        <f t="shared" si="0"/>
        <v>0.29375000000000001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127</v>
      </c>
      <c r="E62" s="1"/>
      <c r="F62" s="1" t="s">
        <v>123</v>
      </c>
      <c r="G62" s="1"/>
      <c r="H62" s="3">
        <v>64.33</v>
      </c>
      <c r="I62" s="3">
        <f t="shared" si="1"/>
        <v>0</v>
      </c>
      <c r="J62" s="3">
        <v>205</v>
      </c>
      <c r="K62" s="4">
        <f t="shared" si="0"/>
        <v>0.31380487804878049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363</v>
      </c>
      <c r="E63" s="1"/>
      <c r="F63" s="1" t="s">
        <v>123</v>
      </c>
      <c r="G63" s="1">
        <v>2</v>
      </c>
      <c r="H63" s="3">
        <v>89.17</v>
      </c>
      <c r="I63" s="3">
        <f t="shared" si="1"/>
        <v>178.34</v>
      </c>
      <c r="J63" s="3">
        <v>195</v>
      </c>
      <c r="K63" s="4">
        <f t="shared" si="0"/>
        <v>0.45728205128205129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128</v>
      </c>
      <c r="E64" s="1"/>
      <c r="F64" s="1" t="s">
        <v>123</v>
      </c>
      <c r="G64" s="1"/>
      <c r="H64" s="3">
        <v>80</v>
      </c>
      <c r="I64" s="3">
        <f t="shared" si="1"/>
        <v>0</v>
      </c>
      <c r="J64" s="3">
        <v>240</v>
      </c>
      <c r="K64" s="4">
        <f t="shared" si="0"/>
        <v>0.33333333333333331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107</v>
      </c>
      <c r="B65" s="1" t="s">
        <v>108</v>
      </c>
      <c r="C65" s="1" t="s">
        <v>109</v>
      </c>
      <c r="D65" s="1" t="s">
        <v>129</v>
      </c>
      <c r="E65" s="1" t="s">
        <v>14</v>
      </c>
      <c r="F65" s="1" t="s">
        <v>130</v>
      </c>
      <c r="G65" s="1"/>
      <c r="H65" s="3">
        <v>29</v>
      </c>
      <c r="I65" s="3">
        <f t="shared" si="1"/>
        <v>0</v>
      </c>
      <c r="J65" s="3">
        <v>75</v>
      </c>
      <c r="K65" s="4">
        <f t="shared" si="0"/>
        <v>0.38666666666666666</v>
      </c>
      <c r="L65" s="1" t="s">
        <v>63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107</v>
      </c>
      <c r="B66" s="1" t="s">
        <v>108</v>
      </c>
      <c r="C66" s="1" t="s">
        <v>109</v>
      </c>
      <c r="D66" s="1" t="s">
        <v>131</v>
      </c>
      <c r="E66" s="1" t="s">
        <v>14</v>
      </c>
      <c r="F66" s="1" t="s">
        <v>130</v>
      </c>
      <c r="G66" s="1">
        <v>10</v>
      </c>
      <c r="H66" s="3">
        <v>29</v>
      </c>
      <c r="I66" s="3">
        <f t="shared" si="1"/>
        <v>290</v>
      </c>
      <c r="J66" s="3">
        <v>75</v>
      </c>
      <c r="K66" s="4">
        <f t="shared" si="0"/>
        <v>0.38666666666666666</v>
      </c>
      <c r="L66" s="1" t="s">
        <v>63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132</v>
      </c>
      <c r="E67" s="1">
        <v>2006</v>
      </c>
      <c r="F67" s="1" t="s">
        <v>123</v>
      </c>
      <c r="G67" s="1">
        <v>6</v>
      </c>
      <c r="H67" s="3">
        <v>139.99</v>
      </c>
      <c r="I67" s="3">
        <f t="shared" si="1"/>
        <v>839.94</v>
      </c>
      <c r="J67" s="3">
        <v>435</v>
      </c>
      <c r="K67" s="4">
        <f t="shared" si="0"/>
        <v>0.321816091954023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133</v>
      </c>
      <c r="E68" s="1"/>
      <c r="F68" s="1" t="s">
        <v>83</v>
      </c>
      <c r="G68" s="1">
        <v>1</v>
      </c>
      <c r="H68" s="3">
        <v>61</v>
      </c>
      <c r="I68" s="3">
        <f t="shared" si="1"/>
        <v>61</v>
      </c>
      <c r="J68" s="3">
        <v>205</v>
      </c>
      <c r="K68" s="4">
        <f t="shared" si="0"/>
        <v>0.29756097560975608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134</v>
      </c>
      <c r="C69" s="1" t="s">
        <v>107</v>
      </c>
      <c r="D69" s="1" t="s">
        <v>135</v>
      </c>
      <c r="E69" s="1"/>
      <c r="F69" s="1" t="s">
        <v>83</v>
      </c>
      <c r="G69" s="1"/>
      <c r="H69" s="3">
        <v>26</v>
      </c>
      <c r="I69" s="3">
        <f t="shared" si="1"/>
        <v>0</v>
      </c>
      <c r="J69" s="3">
        <v>84</v>
      </c>
      <c r="K69" s="4">
        <f t="shared" ref="K69:K132" si="3">H69/J69</f>
        <v>0.30952380952380953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136</v>
      </c>
      <c r="B70" s="1" t="s">
        <v>134</v>
      </c>
      <c r="C70" s="1" t="s">
        <v>137</v>
      </c>
      <c r="D70" s="1" t="s">
        <v>138</v>
      </c>
      <c r="E70" s="1"/>
      <c r="F70" s="1" t="s">
        <v>83</v>
      </c>
      <c r="G70" s="1"/>
      <c r="H70" s="3">
        <v>25</v>
      </c>
      <c r="I70" s="3">
        <f t="shared" ref="I70:I133" si="4">H70*G70</f>
        <v>0</v>
      </c>
      <c r="J70" s="3">
        <v>82</v>
      </c>
      <c r="K70" s="4">
        <f t="shared" si="3"/>
        <v>0.3048780487804878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136</v>
      </c>
      <c r="B71" s="1" t="s">
        <v>134</v>
      </c>
      <c r="C71" s="1" t="s">
        <v>139</v>
      </c>
      <c r="D71" s="1" t="s">
        <v>140</v>
      </c>
      <c r="E71" s="1">
        <v>2021</v>
      </c>
      <c r="F71" s="1" t="s">
        <v>141</v>
      </c>
      <c r="G71" s="1">
        <v>5</v>
      </c>
      <c r="H71" s="3">
        <v>32</v>
      </c>
      <c r="I71" s="3">
        <f t="shared" si="4"/>
        <v>160</v>
      </c>
      <c r="J71" s="3">
        <v>99</v>
      </c>
      <c r="K71" s="4">
        <f t="shared" si="3"/>
        <v>0.32323232323232326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142</v>
      </c>
      <c r="C72" s="1" t="s">
        <v>143</v>
      </c>
      <c r="D72" s="1" t="s">
        <v>144</v>
      </c>
      <c r="E72" s="1"/>
      <c r="F72" s="1" t="s">
        <v>50</v>
      </c>
      <c r="G72" s="1"/>
      <c r="H72" s="3">
        <v>33</v>
      </c>
      <c r="I72" s="3">
        <f t="shared" si="4"/>
        <v>0</v>
      </c>
      <c r="J72" s="3">
        <v>104</v>
      </c>
      <c r="K72" s="4">
        <f t="shared" si="3"/>
        <v>0.31730769230769229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145</v>
      </c>
      <c r="C73" s="1" t="s">
        <v>146</v>
      </c>
      <c r="D73" s="1" t="s">
        <v>147</v>
      </c>
      <c r="E73" s="1"/>
      <c r="F73" s="1" t="s">
        <v>83</v>
      </c>
      <c r="G73" s="1">
        <v>7</v>
      </c>
      <c r="H73" s="3">
        <v>33</v>
      </c>
      <c r="I73" s="3">
        <f t="shared" si="4"/>
        <v>231</v>
      </c>
      <c r="J73" s="3">
        <v>83</v>
      </c>
      <c r="K73" s="4">
        <f t="shared" si="3"/>
        <v>0.39759036144578314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108</v>
      </c>
      <c r="C74" s="1" t="s">
        <v>148</v>
      </c>
      <c r="D74" s="1" t="s">
        <v>149</v>
      </c>
      <c r="E74" s="1">
        <v>2021</v>
      </c>
      <c r="F74" s="1" t="s">
        <v>83</v>
      </c>
      <c r="G74" s="1">
        <v>5</v>
      </c>
      <c r="H74" s="3">
        <v>31.16</v>
      </c>
      <c r="I74" s="3">
        <f t="shared" si="4"/>
        <v>155.80000000000001</v>
      </c>
      <c r="J74" s="3">
        <v>105</v>
      </c>
      <c r="K74" s="4">
        <f t="shared" si="3"/>
        <v>0.29676190476190478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108</v>
      </c>
      <c r="C75" s="1" t="s">
        <v>150</v>
      </c>
      <c r="D75" s="1" t="s">
        <v>151</v>
      </c>
      <c r="E75" s="1"/>
      <c r="F75" s="1" t="s">
        <v>83</v>
      </c>
      <c r="G75" s="1"/>
      <c r="H75" s="3">
        <v>40</v>
      </c>
      <c r="I75" s="3">
        <f t="shared" si="4"/>
        <v>0</v>
      </c>
      <c r="J75" s="3">
        <v>128</v>
      </c>
      <c r="K75" s="4">
        <f t="shared" si="3"/>
        <v>0.3125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150</v>
      </c>
      <c r="D76" s="1" t="s">
        <v>152</v>
      </c>
      <c r="E76" s="1"/>
      <c r="F76" s="1" t="s">
        <v>83</v>
      </c>
      <c r="G76" s="1"/>
      <c r="H76" s="3">
        <v>25</v>
      </c>
      <c r="I76" s="3">
        <f t="shared" si="4"/>
        <v>0</v>
      </c>
      <c r="J76" s="3">
        <v>87</v>
      </c>
      <c r="K76" s="4">
        <f t="shared" si="3"/>
        <v>0.28735632183908044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134</v>
      </c>
      <c r="C77" s="1" t="s">
        <v>153</v>
      </c>
      <c r="D77" s="1" t="s">
        <v>154</v>
      </c>
      <c r="E77" s="1"/>
      <c r="F77" s="1" t="s">
        <v>83</v>
      </c>
      <c r="G77" s="1"/>
      <c r="H77" s="3">
        <v>24</v>
      </c>
      <c r="I77" s="3">
        <f t="shared" si="4"/>
        <v>0</v>
      </c>
      <c r="J77" s="3">
        <v>84</v>
      </c>
      <c r="K77" s="4">
        <f t="shared" si="3"/>
        <v>0.2857142857142857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108</v>
      </c>
      <c r="C78" s="1" t="s">
        <v>155</v>
      </c>
      <c r="D78" s="1" t="s">
        <v>156</v>
      </c>
      <c r="E78" s="1"/>
      <c r="F78" s="1" t="s">
        <v>83</v>
      </c>
      <c r="G78" s="1">
        <v>2</v>
      </c>
      <c r="H78" s="3">
        <v>24</v>
      </c>
      <c r="I78" s="3">
        <f t="shared" si="4"/>
        <v>48</v>
      </c>
      <c r="J78" s="1"/>
      <c r="K78" s="4" t="e">
        <f t="shared" si="3"/>
        <v>#DIV/0!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157</v>
      </c>
      <c r="C79" s="1" t="s">
        <v>158</v>
      </c>
      <c r="D79" s="5" t="s">
        <v>159</v>
      </c>
      <c r="E79" s="1"/>
      <c r="F79" s="5" t="s">
        <v>83</v>
      </c>
      <c r="G79" s="1"/>
      <c r="H79" s="3">
        <v>38</v>
      </c>
      <c r="I79" s="3">
        <f t="shared" si="4"/>
        <v>0</v>
      </c>
      <c r="J79" s="3">
        <v>124</v>
      </c>
      <c r="K79" s="4">
        <f t="shared" si="3"/>
        <v>0.30645161290322581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142</v>
      </c>
      <c r="C80" s="1" t="s">
        <v>160</v>
      </c>
      <c r="D80" s="5" t="s">
        <v>161</v>
      </c>
      <c r="E80" s="1"/>
      <c r="F80" s="5" t="s">
        <v>83</v>
      </c>
      <c r="G80" s="1"/>
      <c r="H80" s="3">
        <v>30</v>
      </c>
      <c r="I80" s="3">
        <f t="shared" si="4"/>
        <v>0</v>
      </c>
      <c r="J80" s="3">
        <v>98</v>
      </c>
      <c r="K80" s="4">
        <f t="shared" si="3"/>
        <v>0.30612244897959184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162</v>
      </c>
      <c r="C81" s="1" t="s">
        <v>146</v>
      </c>
      <c r="D81" s="1" t="s">
        <v>163</v>
      </c>
      <c r="E81" s="1"/>
      <c r="F81" s="1" t="s">
        <v>164</v>
      </c>
      <c r="G81" s="1"/>
      <c r="H81" s="3">
        <v>17.5</v>
      </c>
      <c r="I81" s="3">
        <f t="shared" si="4"/>
        <v>0</v>
      </c>
      <c r="J81" s="3">
        <v>70</v>
      </c>
      <c r="K81" s="4">
        <f t="shared" si="3"/>
        <v>0.25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162</v>
      </c>
      <c r="C82" s="1" t="s">
        <v>146</v>
      </c>
      <c r="D82" s="1" t="s">
        <v>165</v>
      </c>
      <c r="E82" s="1"/>
      <c r="F82" s="1" t="s">
        <v>164</v>
      </c>
      <c r="G82" s="1">
        <v>5</v>
      </c>
      <c r="H82" s="3">
        <v>20</v>
      </c>
      <c r="I82" s="3">
        <f t="shared" si="4"/>
        <v>100</v>
      </c>
      <c r="J82" s="3">
        <v>79</v>
      </c>
      <c r="K82" s="4">
        <f t="shared" si="3"/>
        <v>0.25316455696202533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166</v>
      </c>
      <c r="E83" s="1"/>
      <c r="F83" s="1" t="s">
        <v>372</v>
      </c>
      <c r="G83" s="1"/>
      <c r="H83" s="3">
        <v>60</v>
      </c>
      <c r="I83" s="3">
        <f t="shared" si="4"/>
        <v>0</v>
      </c>
      <c r="J83" s="3">
        <v>180</v>
      </c>
      <c r="K83" s="4">
        <f t="shared" si="3"/>
        <v>0.33333333333333331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167</v>
      </c>
      <c r="E84" s="1"/>
      <c r="F84" s="1" t="s">
        <v>372</v>
      </c>
      <c r="G84" s="1"/>
      <c r="H84" s="3">
        <v>37.950000000000003</v>
      </c>
      <c r="I84" s="3">
        <f t="shared" si="4"/>
        <v>0</v>
      </c>
      <c r="J84" s="3">
        <v>114</v>
      </c>
      <c r="K84" s="4">
        <f t="shared" si="3"/>
        <v>0.3328947368421053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108</v>
      </c>
      <c r="C85" s="1" t="s">
        <v>168</v>
      </c>
      <c r="D85" s="1" t="s">
        <v>169</v>
      </c>
      <c r="E85" s="1"/>
      <c r="F85" s="1" t="s">
        <v>50</v>
      </c>
      <c r="G85" s="1"/>
      <c r="H85" s="3">
        <v>21.33</v>
      </c>
      <c r="I85" s="3">
        <f t="shared" si="4"/>
        <v>0</v>
      </c>
      <c r="J85" s="3">
        <v>74</v>
      </c>
      <c r="K85" s="4">
        <f t="shared" si="3"/>
        <v>0.28824324324324324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108</v>
      </c>
      <c r="C86" s="1" t="s">
        <v>168</v>
      </c>
      <c r="D86" s="1" t="s">
        <v>170</v>
      </c>
      <c r="E86" s="1"/>
      <c r="F86" s="1" t="s">
        <v>50</v>
      </c>
      <c r="G86" s="1"/>
      <c r="H86" s="3">
        <v>21.33</v>
      </c>
      <c r="I86" s="3">
        <f t="shared" si="4"/>
        <v>0</v>
      </c>
      <c r="J86" s="3">
        <v>95</v>
      </c>
      <c r="K86" s="4">
        <f t="shared" si="3"/>
        <v>0.22452631578947366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108</v>
      </c>
      <c r="C87" s="1" t="s">
        <v>171</v>
      </c>
      <c r="D87" s="1" t="s">
        <v>172</v>
      </c>
      <c r="E87" s="1"/>
      <c r="F87" s="1" t="s">
        <v>90</v>
      </c>
      <c r="G87" s="1"/>
      <c r="H87" s="3">
        <v>210</v>
      </c>
      <c r="I87" s="3">
        <f t="shared" si="4"/>
        <v>0</v>
      </c>
      <c r="J87" s="3">
        <v>610</v>
      </c>
      <c r="K87" s="4">
        <f t="shared" si="3"/>
        <v>0.34426229508196721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173</v>
      </c>
      <c r="D88" s="1" t="s">
        <v>174</v>
      </c>
      <c r="E88" s="1"/>
      <c r="F88" s="1" t="s">
        <v>90</v>
      </c>
      <c r="G88" s="1"/>
      <c r="H88" s="3">
        <v>25</v>
      </c>
      <c r="I88" s="3">
        <f t="shared" si="4"/>
        <v>0</v>
      </c>
      <c r="J88" s="3">
        <v>79</v>
      </c>
      <c r="K88" s="4">
        <f t="shared" si="3"/>
        <v>0.31645569620253167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148</v>
      </c>
      <c r="D89" s="1" t="s">
        <v>175</v>
      </c>
      <c r="E89" s="1"/>
      <c r="F89" s="1" t="s">
        <v>90</v>
      </c>
      <c r="G89" s="1"/>
      <c r="H89" s="3">
        <v>72</v>
      </c>
      <c r="I89" s="3">
        <f t="shared" si="4"/>
        <v>0</v>
      </c>
      <c r="J89" s="3">
        <v>236</v>
      </c>
      <c r="K89" s="4">
        <f t="shared" si="3"/>
        <v>0.30508474576271188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150</v>
      </c>
      <c r="D90" s="1" t="s">
        <v>176</v>
      </c>
      <c r="E90" s="1">
        <v>2018</v>
      </c>
      <c r="F90" s="1" t="s">
        <v>372</v>
      </c>
      <c r="G90" s="1"/>
      <c r="H90" s="3">
        <v>40.950000000000003</v>
      </c>
      <c r="I90" s="3">
        <f t="shared" si="4"/>
        <v>0</v>
      </c>
      <c r="J90" s="3">
        <v>128</v>
      </c>
      <c r="K90" s="4">
        <f t="shared" si="3"/>
        <v>0.31992187500000002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150</v>
      </c>
      <c r="D91" s="1" t="s">
        <v>177</v>
      </c>
      <c r="E91" s="1">
        <v>2018</v>
      </c>
      <c r="F91" s="1" t="s">
        <v>372</v>
      </c>
      <c r="G91" s="1"/>
      <c r="H91" s="3">
        <v>44.95</v>
      </c>
      <c r="I91" s="3">
        <f t="shared" si="4"/>
        <v>0</v>
      </c>
      <c r="J91" s="3">
        <v>139</v>
      </c>
      <c r="K91" s="4">
        <f t="shared" si="3"/>
        <v>0.32338129496402879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150</v>
      </c>
      <c r="D92" s="1" t="s">
        <v>178</v>
      </c>
      <c r="E92" s="1">
        <v>2018</v>
      </c>
      <c r="F92" s="1" t="s">
        <v>372</v>
      </c>
      <c r="G92" s="1">
        <v>5</v>
      </c>
      <c r="H92" s="3">
        <v>144</v>
      </c>
      <c r="I92" s="3">
        <f t="shared" si="4"/>
        <v>720</v>
      </c>
      <c r="J92" s="3">
        <v>390</v>
      </c>
      <c r="K92" s="4">
        <f t="shared" si="3"/>
        <v>0.36923076923076925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179</v>
      </c>
      <c r="E93" s="1">
        <v>2018</v>
      </c>
      <c r="F93" s="1" t="s">
        <v>372</v>
      </c>
      <c r="G93" s="1"/>
      <c r="H93" s="3">
        <v>281.55</v>
      </c>
      <c r="I93" s="3">
        <f t="shared" si="4"/>
        <v>0</v>
      </c>
      <c r="J93" s="3">
        <v>685</v>
      </c>
      <c r="K93" s="4">
        <f t="shared" si="3"/>
        <v>0.41102189781021897</v>
      </c>
      <c r="L93" s="1" t="s">
        <v>63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180</v>
      </c>
      <c r="C94" s="1" t="s">
        <v>168</v>
      </c>
      <c r="D94" s="1" t="s">
        <v>181</v>
      </c>
      <c r="E94" s="1">
        <v>2021</v>
      </c>
      <c r="F94" s="1" t="s">
        <v>372</v>
      </c>
      <c r="G94" s="1"/>
      <c r="H94" s="3">
        <v>31.95</v>
      </c>
      <c r="I94" s="3">
        <f t="shared" si="4"/>
        <v>0</v>
      </c>
      <c r="J94" s="3">
        <v>96</v>
      </c>
      <c r="K94" s="4">
        <f t="shared" si="3"/>
        <v>0.33281250000000001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180</v>
      </c>
      <c r="C95" s="1" t="s">
        <v>148</v>
      </c>
      <c r="D95" s="1" t="s">
        <v>182</v>
      </c>
      <c r="E95" s="1">
        <v>2020</v>
      </c>
      <c r="F95" s="1" t="s">
        <v>372</v>
      </c>
      <c r="G95" s="1"/>
      <c r="H95" s="3">
        <v>38.950000000000003</v>
      </c>
      <c r="I95" s="3">
        <f t="shared" si="4"/>
        <v>0</v>
      </c>
      <c r="J95" s="3">
        <v>125</v>
      </c>
      <c r="K95" s="4">
        <f t="shared" si="3"/>
        <v>0.31160000000000004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108</v>
      </c>
      <c r="C96" s="1" t="s">
        <v>148</v>
      </c>
      <c r="D96" s="1" t="s">
        <v>183</v>
      </c>
      <c r="E96" s="1">
        <v>2020</v>
      </c>
      <c r="F96" s="1" t="s">
        <v>372</v>
      </c>
      <c r="G96" s="1"/>
      <c r="H96" s="3">
        <v>46</v>
      </c>
      <c r="I96" s="3">
        <f t="shared" si="4"/>
        <v>0</v>
      </c>
      <c r="J96" s="3">
        <v>149</v>
      </c>
      <c r="K96" s="4">
        <f t="shared" si="3"/>
        <v>0.3087248322147651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108</v>
      </c>
      <c r="C97" s="1" t="s">
        <v>148</v>
      </c>
      <c r="D97" s="1" t="s">
        <v>184</v>
      </c>
      <c r="E97" s="1">
        <v>2019</v>
      </c>
      <c r="F97" s="1" t="s">
        <v>372</v>
      </c>
      <c r="G97" s="1">
        <v>3</v>
      </c>
      <c r="H97" s="3">
        <v>75.95</v>
      </c>
      <c r="I97" s="3">
        <f t="shared" si="4"/>
        <v>227.85000000000002</v>
      </c>
      <c r="J97" s="3">
        <v>235</v>
      </c>
      <c r="K97" s="4">
        <f t="shared" si="3"/>
        <v>0.32319148936170217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108</v>
      </c>
      <c r="C98" s="1" t="s">
        <v>148</v>
      </c>
      <c r="D98" s="1" t="s">
        <v>185</v>
      </c>
      <c r="E98" s="1"/>
      <c r="F98" s="1" t="s">
        <v>372</v>
      </c>
      <c r="G98" s="1"/>
      <c r="H98" s="3">
        <v>70</v>
      </c>
      <c r="I98" s="3">
        <f t="shared" si="4"/>
        <v>0</v>
      </c>
      <c r="J98" s="3">
        <v>240</v>
      </c>
      <c r="K98" s="4">
        <f t="shared" si="3"/>
        <v>0.29166666666666669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186</v>
      </c>
      <c r="E99" s="1"/>
      <c r="F99" s="1" t="s">
        <v>372</v>
      </c>
      <c r="G99" s="1"/>
      <c r="H99" s="3">
        <v>130</v>
      </c>
      <c r="I99" s="3">
        <f t="shared" si="4"/>
        <v>0</v>
      </c>
      <c r="J99" s="3">
        <v>430</v>
      </c>
      <c r="K99" s="4">
        <f t="shared" si="3"/>
        <v>0.30232558139534882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187</v>
      </c>
      <c r="E100" s="1"/>
      <c r="F100" s="1" t="s">
        <v>372</v>
      </c>
      <c r="G100" s="1"/>
      <c r="H100" s="3">
        <v>55</v>
      </c>
      <c r="I100" s="3">
        <f t="shared" si="4"/>
        <v>0</v>
      </c>
      <c r="J100" s="3">
        <v>168</v>
      </c>
      <c r="K100" s="4">
        <f t="shared" si="3"/>
        <v>0.32738095238095238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180</v>
      </c>
      <c r="C101" s="1" t="s">
        <v>148</v>
      </c>
      <c r="D101" s="1" t="s">
        <v>188</v>
      </c>
      <c r="E101" s="1"/>
      <c r="F101" s="1" t="s">
        <v>372</v>
      </c>
      <c r="G101" s="1"/>
      <c r="H101" s="3">
        <v>48</v>
      </c>
      <c r="I101" s="3">
        <f t="shared" si="4"/>
        <v>0</v>
      </c>
      <c r="J101" s="3">
        <v>145</v>
      </c>
      <c r="K101" s="4">
        <f t="shared" si="3"/>
        <v>0.33103448275862069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180</v>
      </c>
      <c r="C102" s="1" t="s">
        <v>148</v>
      </c>
      <c r="D102" s="1" t="s">
        <v>189</v>
      </c>
      <c r="E102" s="1">
        <v>2018</v>
      </c>
      <c r="F102" s="1" t="s">
        <v>372</v>
      </c>
      <c r="G102" s="1"/>
      <c r="H102" s="3">
        <v>20</v>
      </c>
      <c r="I102" s="3">
        <f t="shared" si="4"/>
        <v>0</v>
      </c>
      <c r="J102" s="3">
        <v>95</v>
      </c>
      <c r="K102" s="4">
        <f t="shared" si="3"/>
        <v>0.21052631578947367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180</v>
      </c>
      <c r="C103" s="1" t="s">
        <v>148</v>
      </c>
      <c r="D103" s="1" t="s">
        <v>189</v>
      </c>
      <c r="E103" s="1">
        <v>2019</v>
      </c>
      <c r="F103" s="1" t="s">
        <v>372</v>
      </c>
      <c r="G103" s="1">
        <v>7</v>
      </c>
      <c r="H103" s="3">
        <v>48.45</v>
      </c>
      <c r="I103" s="3">
        <f t="shared" si="4"/>
        <v>339.15000000000003</v>
      </c>
      <c r="J103" s="3">
        <v>152</v>
      </c>
      <c r="K103" s="4">
        <f t="shared" si="3"/>
        <v>0.31875000000000003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108</v>
      </c>
      <c r="C104" s="1" t="s">
        <v>148</v>
      </c>
      <c r="D104" s="1" t="s">
        <v>190</v>
      </c>
      <c r="E104" s="1"/>
      <c r="F104" s="1" t="s">
        <v>372</v>
      </c>
      <c r="G104" s="1"/>
      <c r="H104" s="3">
        <v>108.95</v>
      </c>
      <c r="I104" s="3">
        <f t="shared" si="4"/>
        <v>0</v>
      </c>
      <c r="J104" s="3">
        <v>362</v>
      </c>
      <c r="K104" s="4">
        <f t="shared" si="3"/>
        <v>0.30096685082872932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108</v>
      </c>
      <c r="C105" s="1" t="s">
        <v>148</v>
      </c>
      <c r="D105" s="1" t="s">
        <v>191</v>
      </c>
      <c r="E105" s="1">
        <v>2018</v>
      </c>
      <c r="F105" s="1" t="s">
        <v>372</v>
      </c>
      <c r="G105" s="1"/>
      <c r="H105" s="3">
        <v>84.95</v>
      </c>
      <c r="I105" s="3">
        <f t="shared" si="4"/>
        <v>0</v>
      </c>
      <c r="J105" s="3">
        <v>290</v>
      </c>
      <c r="K105" s="4">
        <f t="shared" si="3"/>
        <v>0.29293103448275865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108</v>
      </c>
      <c r="C106" s="1" t="s">
        <v>148</v>
      </c>
      <c r="D106" s="1" t="s">
        <v>192</v>
      </c>
      <c r="E106" s="1">
        <v>2019</v>
      </c>
      <c r="F106" s="1" t="s">
        <v>372</v>
      </c>
      <c r="G106" s="1"/>
      <c r="H106" s="3">
        <v>37</v>
      </c>
      <c r="I106" s="3">
        <f t="shared" si="4"/>
        <v>0</v>
      </c>
      <c r="J106" s="3">
        <v>125</v>
      </c>
      <c r="K106" s="4">
        <f t="shared" si="3"/>
        <v>0.29599999999999999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108</v>
      </c>
      <c r="C107" s="1" t="s">
        <v>148</v>
      </c>
      <c r="D107" s="1" t="s">
        <v>193</v>
      </c>
      <c r="E107" s="1">
        <v>2020</v>
      </c>
      <c r="F107" s="1" t="s">
        <v>372</v>
      </c>
      <c r="G107" s="1">
        <v>3</v>
      </c>
      <c r="H107" s="3">
        <v>122.5</v>
      </c>
      <c r="I107" s="3">
        <f t="shared" si="4"/>
        <v>367.5</v>
      </c>
      <c r="J107" s="3">
        <v>395</v>
      </c>
      <c r="K107" s="4">
        <f t="shared" si="3"/>
        <v>0.310126582278481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194</v>
      </c>
      <c r="E108" s="1"/>
      <c r="F108" s="1" t="s">
        <v>50</v>
      </c>
      <c r="G108" s="1"/>
      <c r="H108" s="3">
        <v>32.67</v>
      </c>
      <c r="I108" s="3">
        <f t="shared" si="4"/>
        <v>0</v>
      </c>
      <c r="J108" s="3">
        <v>108</v>
      </c>
      <c r="K108" s="4">
        <f t="shared" si="3"/>
        <v>0.30249999999999999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195</v>
      </c>
      <c r="E109" s="1">
        <v>2020</v>
      </c>
      <c r="F109" s="1" t="s">
        <v>50</v>
      </c>
      <c r="G109" s="1"/>
      <c r="H109" s="3">
        <v>27.33</v>
      </c>
      <c r="I109" s="3">
        <f t="shared" si="4"/>
        <v>0</v>
      </c>
      <c r="J109" s="3">
        <v>106</v>
      </c>
      <c r="K109" s="4">
        <f t="shared" si="3"/>
        <v>0.25783018867924529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195</v>
      </c>
      <c r="E110" s="1">
        <v>2021</v>
      </c>
      <c r="F110" s="1" t="s">
        <v>50</v>
      </c>
      <c r="G110" s="1">
        <v>7</v>
      </c>
      <c r="H110" s="3">
        <v>29.33</v>
      </c>
      <c r="I110" s="3">
        <f t="shared" si="4"/>
        <v>205.31</v>
      </c>
      <c r="J110" s="3">
        <v>112</v>
      </c>
      <c r="K110" s="4">
        <f t="shared" si="3"/>
        <v>0.26187499999999997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196</v>
      </c>
      <c r="E111" s="1">
        <v>2020</v>
      </c>
      <c r="F111" s="1" t="s">
        <v>123</v>
      </c>
      <c r="G111" s="1"/>
      <c r="H111" s="3">
        <v>29.5</v>
      </c>
      <c r="I111" s="3">
        <f t="shared" si="4"/>
        <v>0</v>
      </c>
      <c r="J111" s="3">
        <v>99</v>
      </c>
      <c r="K111" s="4">
        <f t="shared" si="3"/>
        <v>0.29797979797979796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197</v>
      </c>
      <c r="E112" s="1">
        <v>2021</v>
      </c>
      <c r="F112" s="1" t="s">
        <v>123</v>
      </c>
      <c r="G112" s="1">
        <v>2</v>
      </c>
      <c r="H112" s="3">
        <v>126.67</v>
      </c>
      <c r="I112" s="3">
        <f t="shared" si="4"/>
        <v>253.34</v>
      </c>
      <c r="J112" s="3">
        <v>375</v>
      </c>
      <c r="K112" s="4">
        <f t="shared" si="3"/>
        <v>0.33778666666666668</v>
      </c>
      <c r="L112" s="1" t="s">
        <v>198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199</v>
      </c>
      <c r="E113" s="1">
        <v>2021</v>
      </c>
      <c r="F113" s="1" t="s">
        <v>123</v>
      </c>
      <c r="G113" s="1"/>
      <c r="H113" s="3">
        <v>50.42</v>
      </c>
      <c r="I113" s="3">
        <f t="shared" si="4"/>
        <v>0</v>
      </c>
      <c r="J113" s="3">
        <v>162</v>
      </c>
      <c r="K113" s="4">
        <f t="shared" si="3"/>
        <v>0.3112345679012346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200</v>
      </c>
      <c r="E114" s="1">
        <v>2016</v>
      </c>
      <c r="F114" s="1" t="s">
        <v>123</v>
      </c>
      <c r="G114" s="1"/>
      <c r="H114" s="3">
        <v>75.92</v>
      </c>
      <c r="I114" s="3">
        <f t="shared" si="4"/>
        <v>0</v>
      </c>
      <c r="J114" s="3">
        <v>232</v>
      </c>
      <c r="K114" s="4">
        <f t="shared" si="3"/>
        <v>0.32724137931034486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201</v>
      </c>
      <c r="E115" s="1">
        <v>2020</v>
      </c>
      <c r="F115" s="1" t="s">
        <v>123</v>
      </c>
      <c r="G115" s="1"/>
      <c r="H115" s="3">
        <v>36.659999999999997</v>
      </c>
      <c r="I115" s="3">
        <f t="shared" si="4"/>
        <v>0</v>
      </c>
      <c r="J115" s="3">
        <v>115</v>
      </c>
      <c r="K115" s="4">
        <f t="shared" si="3"/>
        <v>0.31878260869565217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136</v>
      </c>
      <c r="B116" s="1" t="s">
        <v>108</v>
      </c>
      <c r="C116" s="1" t="s">
        <v>148</v>
      </c>
      <c r="D116" s="1" t="s">
        <v>202</v>
      </c>
      <c r="E116" s="1"/>
      <c r="F116" s="1" t="s">
        <v>123</v>
      </c>
      <c r="G116" s="1"/>
      <c r="H116" s="3">
        <v>127.33</v>
      </c>
      <c r="I116" s="3">
        <f t="shared" si="4"/>
        <v>0</v>
      </c>
      <c r="J116" s="3">
        <v>359</v>
      </c>
      <c r="K116" s="4">
        <f t="shared" si="3"/>
        <v>0.35467966573816156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203</v>
      </c>
      <c r="E117" s="1">
        <v>2019</v>
      </c>
      <c r="F117" s="1" t="s">
        <v>123</v>
      </c>
      <c r="G117" s="1"/>
      <c r="H117" s="3">
        <v>24.5</v>
      </c>
      <c r="I117" s="3">
        <f t="shared" si="4"/>
        <v>0</v>
      </c>
      <c r="J117" s="3">
        <v>83</v>
      </c>
      <c r="K117" s="4">
        <f t="shared" si="3"/>
        <v>0.29518072289156627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204</v>
      </c>
      <c r="E118" s="1">
        <v>2018</v>
      </c>
      <c r="F118" s="1" t="s">
        <v>123</v>
      </c>
      <c r="G118" s="1"/>
      <c r="H118" s="3">
        <v>96.75</v>
      </c>
      <c r="I118" s="3">
        <f t="shared" si="4"/>
        <v>0</v>
      </c>
      <c r="J118" s="3">
        <v>315</v>
      </c>
      <c r="K118" s="4">
        <f t="shared" si="3"/>
        <v>0.30714285714285716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205</v>
      </c>
      <c r="E119" s="1"/>
      <c r="F119" s="1" t="s">
        <v>123</v>
      </c>
      <c r="G119" s="1"/>
      <c r="H119" s="3">
        <v>75</v>
      </c>
      <c r="I119" s="3">
        <f t="shared" si="4"/>
        <v>0</v>
      </c>
      <c r="J119" s="3">
        <v>245</v>
      </c>
      <c r="K119" s="4">
        <f t="shared" si="3"/>
        <v>0.30612244897959184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206</v>
      </c>
      <c r="E120" s="1">
        <v>2013</v>
      </c>
      <c r="F120" s="1" t="s">
        <v>123</v>
      </c>
      <c r="G120" s="1"/>
      <c r="H120" s="3">
        <v>46.16</v>
      </c>
      <c r="I120" s="3">
        <f t="shared" si="4"/>
        <v>0</v>
      </c>
      <c r="J120" s="3">
        <v>147</v>
      </c>
      <c r="K120" s="4">
        <f t="shared" si="3"/>
        <v>0.31401360544217682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207</v>
      </c>
      <c r="E121" s="1">
        <v>2015</v>
      </c>
      <c r="F121" s="1" t="s">
        <v>123</v>
      </c>
      <c r="G121" s="1"/>
      <c r="H121" s="3">
        <v>73</v>
      </c>
      <c r="I121" s="3">
        <f t="shared" si="4"/>
        <v>0</v>
      </c>
      <c r="J121" s="3">
        <v>245</v>
      </c>
      <c r="K121" s="4">
        <f t="shared" si="3"/>
        <v>0.29795918367346941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5" t="s">
        <v>208</v>
      </c>
      <c r="E122" s="1">
        <v>2019</v>
      </c>
      <c r="F122" s="1" t="s">
        <v>123</v>
      </c>
      <c r="G122" s="1">
        <v>5</v>
      </c>
      <c r="H122" s="3">
        <v>70.42</v>
      </c>
      <c r="I122" s="3">
        <f t="shared" si="4"/>
        <v>352.1</v>
      </c>
      <c r="J122" s="3">
        <v>232</v>
      </c>
      <c r="K122" s="4">
        <f t="shared" si="3"/>
        <v>0.30353448275862072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209</v>
      </c>
      <c r="D123" s="1" t="s">
        <v>210</v>
      </c>
      <c r="E123" s="1">
        <v>2019</v>
      </c>
      <c r="F123" s="1" t="s">
        <v>123</v>
      </c>
      <c r="G123" s="1">
        <v>3</v>
      </c>
      <c r="H123" s="3">
        <v>50.16</v>
      </c>
      <c r="I123" s="3">
        <f t="shared" si="4"/>
        <v>150.47999999999999</v>
      </c>
      <c r="J123" s="3">
        <v>155</v>
      </c>
      <c r="K123" s="4">
        <f t="shared" si="3"/>
        <v>0.32361290322580644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162</v>
      </c>
      <c r="C124" s="1" t="s">
        <v>146</v>
      </c>
      <c r="D124" s="1" t="s">
        <v>211</v>
      </c>
      <c r="E124" s="1">
        <v>2021</v>
      </c>
      <c r="F124" s="1" t="s">
        <v>123</v>
      </c>
      <c r="G124" s="1"/>
      <c r="H124" s="3">
        <v>26</v>
      </c>
      <c r="I124" s="3">
        <f t="shared" si="4"/>
        <v>0</v>
      </c>
      <c r="J124" s="3">
        <v>88</v>
      </c>
      <c r="K124" s="4">
        <f t="shared" si="3"/>
        <v>0.29545454545454547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162</v>
      </c>
      <c r="C125" s="1" t="s">
        <v>146</v>
      </c>
      <c r="D125" s="1" t="s">
        <v>211</v>
      </c>
      <c r="E125" s="1">
        <v>2022</v>
      </c>
      <c r="F125" s="1" t="s">
        <v>123</v>
      </c>
      <c r="G125" s="1"/>
      <c r="H125" s="3">
        <v>30.4</v>
      </c>
      <c r="I125" s="3">
        <f t="shared" si="4"/>
        <v>0</v>
      </c>
      <c r="J125" s="3">
        <v>99</v>
      </c>
      <c r="K125" s="4">
        <f t="shared" si="3"/>
        <v>0.30707070707070705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162</v>
      </c>
      <c r="C126" s="1" t="s">
        <v>146</v>
      </c>
      <c r="D126" s="1" t="s">
        <v>212</v>
      </c>
      <c r="E126" s="1">
        <v>2022</v>
      </c>
      <c r="F126" s="1" t="s">
        <v>123</v>
      </c>
      <c r="G126" s="1"/>
      <c r="H126" s="3">
        <v>30.41</v>
      </c>
      <c r="I126" s="3">
        <f t="shared" si="4"/>
        <v>0</v>
      </c>
      <c r="J126" s="3">
        <v>99</v>
      </c>
      <c r="K126" s="4">
        <f t="shared" si="3"/>
        <v>0.30717171717171715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162</v>
      </c>
      <c r="C127" s="1" t="s">
        <v>146</v>
      </c>
      <c r="D127" s="1" t="s">
        <v>213</v>
      </c>
      <c r="E127" s="1">
        <v>2022</v>
      </c>
      <c r="F127" s="1" t="s">
        <v>123</v>
      </c>
      <c r="G127" s="1">
        <v>6</v>
      </c>
      <c r="H127" s="3">
        <v>26.17</v>
      </c>
      <c r="I127" s="3">
        <f t="shared" si="4"/>
        <v>157.02000000000001</v>
      </c>
      <c r="J127" s="3">
        <v>89</v>
      </c>
      <c r="K127" s="4">
        <f t="shared" si="3"/>
        <v>0.29404494382022472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162</v>
      </c>
      <c r="C128" s="1" t="s">
        <v>146</v>
      </c>
      <c r="D128" s="1" t="s">
        <v>214</v>
      </c>
      <c r="E128" s="1">
        <v>2020</v>
      </c>
      <c r="F128" s="1" t="s">
        <v>123</v>
      </c>
      <c r="G128" s="1"/>
      <c r="H128" s="3">
        <v>30.16</v>
      </c>
      <c r="I128" s="3">
        <f t="shared" si="4"/>
        <v>0</v>
      </c>
      <c r="J128" s="3">
        <v>98</v>
      </c>
      <c r="K128" s="4">
        <f t="shared" si="3"/>
        <v>0.30775510204081635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162</v>
      </c>
      <c r="C129" s="1" t="s">
        <v>146</v>
      </c>
      <c r="D129" s="1" t="s">
        <v>215</v>
      </c>
      <c r="E129" s="1">
        <v>2020</v>
      </c>
      <c r="F129" s="1" t="s">
        <v>123</v>
      </c>
      <c r="G129" s="1"/>
      <c r="H129" s="3">
        <v>59.5</v>
      </c>
      <c r="I129" s="3">
        <f t="shared" si="4"/>
        <v>0</v>
      </c>
      <c r="J129" s="3">
        <v>168</v>
      </c>
      <c r="K129" s="4">
        <f t="shared" si="3"/>
        <v>0.35416666666666669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162</v>
      </c>
      <c r="C130" s="1" t="s">
        <v>146</v>
      </c>
      <c r="D130" s="1" t="s">
        <v>215</v>
      </c>
      <c r="E130" s="1">
        <v>2022</v>
      </c>
      <c r="F130" s="1" t="s">
        <v>123</v>
      </c>
      <c r="G130" s="1">
        <v>9</v>
      </c>
      <c r="H130" s="3">
        <v>59.75</v>
      </c>
      <c r="I130" s="3">
        <f t="shared" si="4"/>
        <v>537.75</v>
      </c>
      <c r="J130" s="3">
        <v>168</v>
      </c>
      <c r="K130" s="4">
        <f t="shared" si="3"/>
        <v>0.35565476190476192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216</v>
      </c>
      <c r="E131" s="1">
        <v>2020</v>
      </c>
      <c r="F131" s="1" t="s">
        <v>123</v>
      </c>
      <c r="G131" s="1"/>
      <c r="H131" s="3">
        <v>66.16</v>
      </c>
      <c r="I131" s="3">
        <f t="shared" si="4"/>
        <v>0</v>
      </c>
      <c r="J131" s="3">
        <v>185</v>
      </c>
      <c r="K131" s="4">
        <f t="shared" si="3"/>
        <v>0.35762162162162159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217</v>
      </c>
      <c r="E132" s="1">
        <v>2020</v>
      </c>
      <c r="F132" s="1" t="s">
        <v>123</v>
      </c>
      <c r="G132" s="1"/>
      <c r="H132" s="3">
        <v>32</v>
      </c>
      <c r="I132" s="3">
        <f t="shared" si="4"/>
        <v>0</v>
      </c>
      <c r="J132" s="3">
        <v>105</v>
      </c>
      <c r="K132" s="4">
        <f t="shared" si="3"/>
        <v>0.30476190476190479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218</v>
      </c>
      <c r="E133" s="1">
        <v>2021</v>
      </c>
      <c r="F133" s="1" t="s">
        <v>123</v>
      </c>
      <c r="G133" s="1"/>
      <c r="H133" s="3">
        <v>20.5</v>
      </c>
      <c r="I133" s="3">
        <f t="shared" si="4"/>
        <v>0</v>
      </c>
      <c r="J133" s="3">
        <v>81</v>
      </c>
      <c r="K133" s="4">
        <f t="shared" ref="K133:K196" si="5">H133/J133</f>
        <v>0.25308641975308643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218</v>
      </c>
      <c r="E134" s="1">
        <v>2022</v>
      </c>
      <c r="F134" s="1" t="s">
        <v>123</v>
      </c>
      <c r="G134" s="1">
        <v>5</v>
      </c>
      <c r="H134" s="3">
        <v>29.75</v>
      </c>
      <c r="I134" s="3">
        <f t="shared" ref="I134:I197" si="6">H134*G134</f>
        <v>148.75</v>
      </c>
      <c r="J134" s="3">
        <v>97</v>
      </c>
      <c r="K134" s="4">
        <f t="shared" si="5"/>
        <v>0.30670103092783507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366</v>
      </c>
      <c r="E135" s="1">
        <v>2020</v>
      </c>
      <c r="F135" s="1" t="s">
        <v>123</v>
      </c>
      <c r="G135" s="1">
        <v>1</v>
      </c>
      <c r="H135" s="3">
        <v>23.08</v>
      </c>
      <c r="I135" s="3">
        <f t="shared" si="6"/>
        <v>23.08</v>
      </c>
      <c r="J135" s="3">
        <v>76</v>
      </c>
      <c r="K135" s="4">
        <f t="shared" si="5"/>
        <v>0.30368421052631578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365</v>
      </c>
      <c r="E136" s="1">
        <v>2020</v>
      </c>
      <c r="F136" s="1" t="s">
        <v>123</v>
      </c>
      <c r="G136" s="1">
        <v>12</v>
      </c>
      <c r="H136" s="3">
        <v>21.67</v>
      </c>
      <c r="I136" s="3">
        <f t="shared" si="6"/>
        <v>260.04000000000002</v>
      </c>
      <c r="J136" s="3">
        <v>74</v>
      </c>
      <c r="K136" s="4">
        <f t="shared" si="5"/>
        <v>0.29283783783783784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369</v>
      </c>
      <c r="E137" s="1">
        <v>2020</v>
      </c>
      <c r="F137" s="1" t="s">
        <v>123</v>
      </c>
      <c r="G137" s="1">
        <v>12</v>
      </c>
      <c r="H137" s="3">
        <v>19.600000000000001</v>
      </c>
      <c r="I137" s="3">
        <f t="shared" si="6"/>
        <v>235.20000000000002</v>
      </c>
      <c r="J137" s="3">
        <v>68</v>
      </c>
      <c r="K137" s="4">
        <f t="shared" si="5"/>
        <v>0.28823529411764709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367</v>
      </c>
      <c r="E138" s="1">
        <v>2020</v>
      </c>
      <c r="F138" s="1" t="s">
        <v>123</v>
      </c>
      <c r="G138" s="1">
        <v>4</v>
      </c>
      <c r="H138" s="3">
        <v>29.75</v>
      </c>
      <c r="I138" s="3">
        <f t="shared" si="6"/>
        <v>119</v>
      </c>
      <c r="J138" s="3">
        <v>74</v>
      </c>
      <c r="K138" s="4">
        <f t="shared" si="5"/>
        <v>0.40202702702702703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219</v>
      </c>
      <c r="E139" s="1">
        <v>2022</v>
      </c>
      <c r="F139" s="1" t="s">
        <v>123</v>
      </c>
      <c r="G139" s="1">
        <v>4</v>
      </c>
      <c r="H139" s="3">
        <v>37.58</v>
      </c>
      <c r="I139" s="3">
        <f t="shared" si="6"/>
        <v>150.32</v>
      </c>
      <c r="J139" s="3">
        <v>119</v>
      </c>
      <c r="K139" s="4">
        <f t="shared" si="5"/>
        <v>0.31579831932773106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368</v>
      </c>
      <c r="E140" s="1">
        <v>2022</v>
      </c>
      <c r="F140" s="1" t="s">
        <v>123</v>
      </c>
      <c r="G140" s="1">
        <v>9</v>
      </c>
      <c r="H140" s="3">
        <v>31.67</v>
      </c>
      <c r="I140" s="3">
        <f t="shared" si="6"/>
        <v>285.03000000000003</v>
      </c>
      <c r="J140" s="3">
        <v>108</v>
      </c>
      <c r="K140" s="4">
        <f t="shared" si="5"/>
        <v>0.29324074074074075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220</v>
      </c>
      <c r="E141" s="1">
        <v>2021</v>
      </c>
      <c r="F141" s="1" t="s">
        <v>123</v>
      </c>
      <c r="G141" s="1"/>
      <c r="H141" s="3">
        <v>93.17</v>
      </c>
      <c r="I141" s="3">
        <f t="shared" si="6"/>
        <v>0</v>
      </c>
      <c r="J141" s="3">
        <v>275</v>
      </c>
      <c r="K141" s="4">
        <f t="shared" si="5"/>
        <v>0.33879999999999999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221</v>
      </c>
      <c r="E142" s="1">
        <v>2022</v>
      </c>
      <c r="F142" s="1" t="s">
        <v>123</v>
      </c>
      <c r="G142" s="1"/>
      <c r="H142" s="3">
        <v>24</v>
      </c>
      <c r="I142" s="3">
        <f t="shared" si="6"/>
        <v>0</v>
      </c>
      <c r="J142" s="3">
        <v>79</v>
      </c>
      <c r="K142" s="4">
        <f t="shared" si="5"/>
        <v>0.30379746835443039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222</v>
      </c>
      <c r="E143" s="1">
        <v>2021</v>
      </c>
      <c r="F143" s="1" t="s">
        <v>76</v>
      </c>
      <c r="G143" s="1"/>
      <c r="H143" s="3">
        <v>40</v>
      </c>
      <c r="I143" s="3">
        <f t="shared" si="6"/>
        <v>0</v>
      </c>
      <c r="J143" s="3">
        <v>125</v>
      </c>
      <c r="K143" s="4">
        <f t="shared" si="5"/>
        <v>0.32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223</v>
      </c>
      <c r="E144" s="1">
        <v>2018</v>
      </c>
      <c r="F144" s="1" t="s">
        <v>372</v>
      </c>
      <c r="G144" s="1"/>
      <c r="H144" s="3">
        <v>32.25</v>
      </c>
      <c r="I144" s="3">
        <f t="shared" si="6"/>
        <v>0</v>
      </c>
      <c r="J144" s="3">
        <v>108</v>
      </c>
      <c r="K144" s="4">
        <f t="shared" si="5"/>
        <v>0.2986111111111111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224</v>
      </c>
      <c r="E145" s="1">
        <v>2018</v>
      </c>
      <c r="F145" s="1" t="s">
        <v>372</v>
      </c>
      <c r="G145" s="1"/>
      <c r="H145" s="3">
        <v>118</v>
      </c>
      <c r="I145" s="3">
        <f t="shared" si="6"/>
        <v>0</v>
      </c>
      <c r="J145" s="3">
        <v>390</v>
      </c>
      <c r="K145" s="4">
        <f t="shared" si="5"/>
        <v>0.30256410256410254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225</v>
      </c>
      <c r="C146" s="1" t="s">
        <v>226</v>
      </c>
      <c r="D146" s="1" t="s">
        <v>227</v>
      </c>
      <c r="E146" s="1"/>
      <c r="F146" s="1" t="s">
        <v>372</v>
      </c>
      <c r="G146" s="1"/>
      <c r="H146" s="3">
        <v>23.75</v>
      </c>
      <c r="I146" s="3">
        <f t="shared" si="6"/>
        <v>0</v>
      </c>
      <c r="J146" s="3">
        <v>80</v>
      </c>
      <c r="K146" s="4">
        <f t="shared" si="5"/>
        <v>0.296875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108</v>
      </c>
      <c r="C147" s="1" t="s">
        <v>168</v>
      </c>
      <c r="D147" s="1" t="s">
        <v>374</v>
      </c>
      <c r="E147" s="1">
        <v>2022</v>
      </c>
      <c r="F147" s="1" t="s">
        <v>372</v>
      </c>
      <c r="G147" s="1">
        <v>4</v>
      </c>
      <c r="H147" s="3">
        <v>26</v>
      </c>
      <c r="I147" s="3">
        <f t="shared" si="6"/>
        <v>104</v>
      </c>
      <c r="J147" s="3">
        <v>99</v>
      </c>
      <c r="K147" s="4">
        <f t="shared" si="5"/>
        <v>0.26262626262626265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108</v>
      </c>
      <c r="C148" s="1" t="s">
        <v>168</v>
      </c>
      <c r="D148" s="1" t="s">
        <v>228</v>
      </c>
      <c r="E148" s="1">
        <v>2020</v>
      </c>
      <c r="F148" s="1" t="s">
        <v>90</v>
      </c>
      <c r="G148" s="1"/>
      <c r="H148" s="3">
        <v>24</v>
      </c>
      <c r="I148" s="3">
        <f t="shared" si="6"/>
        <v>0</v>
      </c>
      <c r="J148" s="3">
        <v>92</v>
      </c>
      <c r="K148" s="4">
        <f t="shared" si="5"/>
        <v>0.2608695652173913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108</v>
      </c>
      <c r="C149" s="1" t="s">
        <v>168</v>
      </c>
      <c r="D149" s="1" t="s">
        <v>229</v>
      </c>
      <c r="E149" s="1">
        <v>2020</v>
      </c>
      <c r="F149" s="1" t="s">
        <v>90</v>
      </c>
      <c r="G149" s="1"/>
      <c r="H149" s="3">
        <v>17.5</v>
      </c>
      <c r="I149" s="3">
        <f t="shared" si="6"/>
        <v>0</v>
      </c>
      <c r="J149" s="3">
        <v>80</v>
      </c>
      <c r="K149" s="4">
        <f t="shared" si="5"/>
        <v>0.21875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108</v>
      </c>
      <c r="C150" s="1" t="s">
        <v>168</v>
      </c>
      <c r="D150" s="1" t="s">
        <v>230</v>
      </c>
      <c r="E150" s="1">
        <v>2019</v>
      </c>
      <c r="F150" s="1" t="s">
        <v>90</v>
      </c>
      <c r="G150" s="1"/>
      <c r="H150" s="3">
        <v>17</v>
      </c>
      <c r="I150" s="3">
        <f t="shared" si="6"/>
        <v>0</v>
      </c>
      <c r="J150" s="3">
        <v>80</v>
      </c>
      <c r="K150" s="4">
        <f t="shared" si="5"/>
        <v>0.21249999999999999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225</v>
      </c>
      <c r="C151" s="1" t="s">
        <v>226</v>
      </c>
      <c r="D151" s="1" t="s">
        <v>231</v>
      </c>
      <c r="E151" s="1">
        <v>2019</v>
      </c>
      <c r="F151" s="1" t="s">
        <v>90</v>
      </c>
      <c r="G151" s="1"/>
      <c r="H151" s="3">
        <v>25</v>
      </c>
      <c r="I151" s="3">
        <f t="shared" si="6"/>
        <v>0</v>
      </c>
      <c r="J151" s="3">
        <v>91</v>
      </c>
      <c r="K151" s="4">
        <f t="shared" si="5"/>
        <v>0.27472527472527475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225</v>
      </c>
      <c r="C152" s="1" t="s">
        <v>226</v>
      </c>
      <c r="D152" s="1" t="s">
        <v>232</v>
      </c>
      <c r="E152" s="1"/>
      <c r="F152" s="1" t="s">
        <v>130</v>
      </c>
      <c r="G152" s="1"/>
      <c r="H152" s="3">
        <v>28</v>
      </c>
      <c r="I152" s="3">
        <f t="shared" si="6"/>
        <v>0</v>
      </c>
      <c r="J152" s="3">
        <v>98</v>
      </c>
      <c r="K152" s="4">
        <f t="shared" si="5"/>
        <v>0.2857142857142857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146</v>
      </c>
      <c r="D153" s="1" t="s">
        <v>233</v>
      </c>
      <c r="E153" s="1"/>
      <c r="F153" s="1" t="s">
        <v>130</v>
      </c>
      <c r="G153" s="1"/>
      <c r="H153" s="3">
        <v>61</v>
      </c>
      <c r="I153" s="3">
        <f t="shared" si="6"/>
        <v>0</v>
      </c>
      <c r="J153" s="3">
        <v>190</v>
      </c>
      <c r="K153" s="4">
        <f t="shared" si="5"/>
        <v>0.32105263157894737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226</v>
      </c>
      <c r="D154" s="1" t="s">
        <v>234</v>
      </c>
      <c r="E154" s="1">
        <v>2018</v>
      </c>
      <c r="F154" s="1" t="s">
        <v>130</v>
      </c>
      <c r="G154" s="1"/>
      <c r="H154" s="3">
        <v>40</v>
      </c>
      <c r="I154" s="3">
        <f t="shared" si="6"/>
        <v>0</v>
      </c>
      <c r="J154" s="3">
        <v>120</v>
      </c>
      <c r="K154" s="4">
        <f t="shared" si="5"/>
        <v>0.33333333333333331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108</v>
      </c>
      <c r="C155" s="1" t="s">
        <v>168</v>
      </c>
      <c r="D155" s="1" t="s">
        <v>235</v>
      </c>
      <c r="E155" s="1">
        <v>2021</v>
      </c>
      <c r="F155" s="1" t="s">
        <v>76</v>
      </c>
      <c r="G155" s="1"/>
      <c r="H155" s="3">
        <v>23</v>
      </c>
      <c r="I155" s="3">
        <f t="shared" si="6"/>
        <v>0</v>
      </c>
      <c r="J155" s="3">
        <v>94</v>
      </c>
      <c r="K155" s="4">
        <f t="shared" si="5"/>
        <v>0.24468085106382978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236</v>
      </c>
      <c r="E156" s="1"/>
      <c r="F156" s="1" t="s">
        <v>76</v>
      </c>
      <c r="G156" s="1"/>
      <c r="H156" s="3">
        <v>22</v>
      </c>
      <c r="I156" s="3">
        <f t="shared" si="6"/>
        <v>0</v>
      </c>
      <c r="J156" s="3">
        <v>87</v>
      </c>
      <c r="K156" s="4">
        <f t="shared" si="5"/>
        <v>0.25287356321839083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237</v>
      </c>
      <c r="E157" s="1">
        <v>2021</v>
      </c>
      <c r="F157" s="1" t="s">
        <v>50</v>
      </c>
      <c r="G157" s="1"/>
      <c r="H157" s="3">
        <v>22</v>
      </c>
      <c r="I157" s="3">
        <f t="shared" si="6"/>
        <v>0</v>
      </c>
      <c r="J157" s="3">
        <v>95</v>
      </c>
      <c r="K157" s="4">
        <f t="shared" si="5"/>
        <v>0.23157894736842105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238</v>
      </c>
      <c r="E158" s="1">
        <v>2020</v>
      </c>
      <c r="F158" s="1" t="s">
        <v>123</v>
      </c>
      <c r="G158" s="1"/>
      <c r="H158" s="3">
        <v>26.16</v>
      </c>
      <c r="I158" s="3">
        <f t="shared" si="6"/>
        <v>0</v>
      </c>
      <c r="J158" s="3">
        <v>99</v>
      </c>
      <c r="K158" s="4">
        <f t="shared" si="5"/>
        <v>0.26424242424242422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239</v>
      </c>
      <c r="E159" s="1">
        <v>2020</v>
      </c>
      <c r="F159" s="1" t="s">
        <v>372</v>
      </c>
      <c r="G159" s="1"/>
      <c r="H159" s="3">
        <v>23</v>
      </c>
      <c r="I159" s="3">
        <f t="shared" si="6"/>
        <v>0</v>
      </c>
      <c r="J159" s="3">
        <v>98</v>
      </c>
      <c r="K159" s="4">
        <f t="shared" si="5"/>
        <v>0.23469387755102042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108</v>
      </c>
      <c r="C160" s="1" t="s">
        <v>168</v>
      </c>
      <c r="D160" s="1" t="s">
        <v>240</v>
      </c>
      <c r="E160" s="1">
        <v>2021</v>
      </c>
      <c r="F160" s="1" t="s">
        <v>372</v>
      </c>
      <c r="G160" s="1"/>
      <c r="H160" s="3">
        <v>19</v>
      </c>
      <c r="I160" s="3">
        <f t="shared" si="6"/>
        <v>0</v>
      </c>
      <c r="J160" s="3">
        <v>95</v>
      </c>
      <c r="K160" s="4">
        <f t="shared" si="5"/>
        <v>0.2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108</v>
      </c>
      <c r="C161" s="1" t="s">
        <v>168</v>
      </c>
      <c r="D161" s="1" t="s">
        <v>241</v>
      </c>
      <c r="E161" s="1"/>
      <c r="F161" s="1" t="s">
        <v>372</v>
      </c>
      <c r="G161" s="1"/>
      <c r="H161" s="3">
        <v>30</v>
      </c>
      <c r="I161" s="3">
        <f t="shared" si="6"/>
        <v>0</v>
      </c>
      <c r="J161" s="3">
        <v>99</v>
      </c>
      <c r="K161" s="4">
        <f t="shared" si="5"/>
        <v>0.30303030303030304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108</v>
      </c>
      <c r="C162" s="1" t="s">
        <v>168</v>
      </c>
      <c r="D162" s="1" t="s">
        <v>242</v>
      </c>
      <c r="E162" s="1">
        <v>2018</v>
      </c>
      <c r="F162" s="1" t="s">
        <v>372</v>
      </c>
      <c r="G162" s="1"/>
      <c r="H162" s="3">
        <v>53</v>
      </c>
      <c r="I162" s="3">
        <f t="shared" si="6"/>
        <v>0</v>
      </c>
      <c r="J162" s="3">
        <v>162</v>
      </c>
      <c r="K162" s="4">
        <f t="shared" si="5"/>
        <v>0.3271604938271605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134</v>
      </c>
      <c r="C163" s="1" t="s">
        <v>243</v>
      </c>
      <c r="D163" s="1" t="s">
        <v>244</v>
      </c>
      <c r="E163" s="1">
        <v>2019</v>
      </c>
      <c r="F163" s="1" t="s">
        <v>130</v>
      </c>
      <c r="G163" s="1"/>
      <c r="H163" s="3">
        <v>39.5</v>
      </c>
      <c r="I163" s="3">
        <f t="shared" si="6"/>
        <v>0</v>
      </c>
      <c r="J163" s="3">
        <v>125</v>
      </c>
      <c r="K163" s="4">
        <f t="shared" si="5"/>
        <v>0.316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108</v>
      </c>
      <c r="C164" s="1" t="s">
        <v>150</v>
      </c>
      <c r="D164" s="1" t="s">
        <v>245</v>
      </c>
      <c r="E164" s="1"/>
      <c r="F164" s="1" t="s">
        <v>130</v>
      </c>
      <c r="G164" s="1"/>
      <c r="H164" s="3">
        <v>105</v>
      </c>
      <c r="I164" s="3">
        <f t="shared" si="6"/>
        <v>0</v>
      </c>
      <c r="J164" s="3">
        <v>325</v>
      </c>
      <c r="K164" s="4">
        <f t="shared" si="5"/>
        <v>0.32307692307692309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150</v>
      </c>
      <c r="D165" s="1" t="s">
        <v>246</v>
      </c>
      <c r="E165" s="1"/>
      <c r="F165" s="1" t="s">
        <v>90</v>
      </c>
      <c r="G165" s="1"/>
      <c r="H165" s="3">
        <v>24</v>
      </c>
      <c r="I165" s="3">
        <f t="shared" si="6"/>
        <v>0</v>
      </c>
      <c r="J165" s="3">
        <v>79</v>
      </c>
      <c r="K165" s="4">
        <f t="shared" si="5"/>
        <v>0.30379746835443039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150</v>
      </c>
      <c r="D166" s="1" t="s">
        <v>247</v>
      </c>
      <c r="E166" s="1">
        <v>2019</v>
      </c>
      <c r="F166" s="1" t="s">
        <v>90</v>
      </c>
      <c r="G166" s="1"/>
      <c r="H166" s="3">
        <v>60</v>
      </c>
      <c r="I166" s="3">
        <f t="shared" si="6"/>
        <v>0</v>
      </c>
      <c r="J166" s="3">
        <v>188</v>
      </c>
      <c r="K166" s="4">
        <f t="shared" si="5"/>
        <v>0.31914893617021278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150</v>
      </c>
      <c r="D167" s="1" t="s">
        <v>248</v>
      </c>
      <c r="E167" s="1"/>
      <c r="F167" s="1" t="s">
        <v>249</v>
      </c>
      <c r="G167" s="1"/>
      <c r="H167" s="3">
        <v>38.5</v>
      </c>
      <c r="I167" s="3">
        <f t="shared" si="6"/>
        <v>0</v>
      </c>
      <c r="J167" s="3">
        <v>122</v>
      </c>
      <c r="K167" s="4">
        <f t="shared" si="5"/>
        <v>0.3155737704918033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150</v>
      </c>
      <c r="D168" s="1" t="s">
        <v>250</v>
      </c>
      <c r="E168" s="1"/>
      <c r="F168" s="1" t="s">
        <v>249</v>
      </c>
      <c r="G168" s="1"/>
      <c r="H168" s="3">
        <v>27</v>
      </c>
      <c r="I168" s="3">
        <f t="shared" si="6"/>
        <v>0</v>
      </c>
      <c r="J168" s="3">
        <v>85</v>
      </c>
      <c r="K168" s="4">
        <f t="shared" si="5"/>
        <v>0.31764705882352939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225</v>
      </c>
      <c r="C169" s="1" t="s">
        <v>226</v>
      </c>
      <c r="D169" s="1" t="s">
        <v>251</v>
      </c>
      <c r="E169" s="1"/>
      <c r="F169" s="1" t="s">
        <v>372</v>
      </c>
      <c r="G169" s="1"/>
      <c r="H169" s="3">
        <v>46.45</v>
      </c>
      <c r="I169" s="3">
        <f t="shared" si="6"/>
        <v>0</v>
      </c>
      <c r="J169" s="3">
        <v>142</v>
      </c>
      <c r="K169" s="4">
        <f t="shared" si="5"/>
        <v>0.32711267605633804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157</v>
      </c>
      <c r="C170" s="1" t="s">
        <v>252</v>
      </c>
      <c r="D170" s="1" t="s">
        <v>253</v>
      </c>
      <c r="E170" s="1">
        <v>2020</v>
      </c>
      <c r="F170" s="1" t="s">
        <v>372</v>
      </c>
      <c r="G170" s="1">
        <v>14</v>
      </c>
      <c r="H170" s="3">
        <v>23</v>
      </c>
      <c r="I170" s="3">
        <f t="shared" si="6"/>
        <v>322</v>
      </c>
      <c r="J170" s="3">
        <v>79</v>
      </c>
      <c r="K170" s="4">
        <f t="shared" si="5"/>
        <v>0.29113924050632911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254</v>
      </c>
      <c r="C171" s="1" t="s">
        <v>255</v>
      </c>
      <c r="D171" s="1" t="s">
        <v>256</v>
      </c>
      <c r="E171" s="1">
        <v>2016</v>
      </c>
      <c r="F171" s="1" t="s">
        <v>372</v>
      </c>
      <c r="G171" s="1"/>
      <c r="H171" s="3">
        <v>33.5</v>
      </c>
      <c r="I171" s="3">
        <f t="shared" si="6"/>
        <v>0</v>
      </c>
      <c r="J171" s="3">
        <v>102</v>
      </c>
      <c r="K171" s="4">
        <f t="shared" si="5"/>
        <v>0.32843137254901961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108</v>
      </c>
      <c r="C172" s="1" t="s">
        <v>150</v>
      </c>
      <c r="D172" s="1" t="s">
        <v>257</v>
      </c>
      <c r="E172" s="1">
        <v>2016</v>
      </c>
      <c r="F172" s="1" t="s">
        <v>372</v>
      </c>
      <c r="G172" s="1"/>
      <c r="H172" s="3">
        <v>40</v>
      </c>
      <c r="I172" s="3">
        <f t="shared" si="6"/>
        <v>0</v>
      </c>
      <c r="J172" s="3">
        <v>120</v>
      </c>
      <c r="K172" s="4">
        <f t="shared" si="5"/>
        <v>0.33333333333333331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258</v>
      </c>
      <c r="E173" s="1">
        <v>2018</v>
      </c>
      <c r="F173" s="1" t="s">
        <v>372</v>
      </c>
      <c r="G173" s="1"/>
      <c r="H173" s="3">
        <v>39</v>
      </c>
      <c r="I173" s="3">
        <f t="shared" si="6"/>
        <v>0</v>
      </c>
      <c r="J173" s="3">
        <v>122</v>
      </c>
      <c r="K173" s="4">
        <f t="shared" si="5"/>
        <v>0.31967213114754101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225</v>
      </c>
      <c r="C174" s="1" t="s">
        <v>146</v>
      </c>
      <c r="D174" s="1" t="s">
        <v>259</v>
      </c>
      <c r="E174" s="1"/>
      <c r="F174" s="1" t="s">
        <v>372</v>
      </c>
      <c r="G174" s="1"/>
      <c r="H174" s="3">
        <v>51</v>
      </c>
      <c r="I174" s="3">
        <f t="shared" si="6"/>
        <v>0</v>
      </c>
      <c r="J174" s="3">
        <v>155</v>
      </c>
      <c r="K174" s="4">
        <f t="shared" si="5"/>
        <v>0.32903225806451614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162</v>
      </c>
      <c r="C175" s="1" t="s">
        <v>146</v>
      </c>
      <c r="D175" s="1" t="s">
        <v>260</v>
      </c>
      <c r="E175" s="1"/>
      <c r="F175" s="1" t="s">
        <v>123</v>
      </c>
      <c r="G175" s="1"/>
      <c r="H175" s="3">
        <v>45.83</v>
      </c>
      <c r="I175" s="3">
        <f t="shared" si="6"/>
        <v>0</v>
      </c>
      <c r="J175" s="3">
        <v>135</v>
      </c>
      <c r="K175" s="4">
        <f t="shared" si="5"/>
        <v>0.3394814814814815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162</v>
      </c>
      <c r="C176" s="1" t="s">
        <v>146</v>
      </c>
      <c r="D176" s="1" t="s">
        <v>261</v>
      </c>
      <c r="E176" s="1"/>
      <c r="F176" s="1" t="s">
        <v>123</v>
      </c>
      <c r="G176" s="1"/>
      <c r="H176" s="3">
        <v>27.33</v>
      </c>
      <c r="I176" s="3">
        <f t="shared" si="6"/>
        <v>0</v>
      </c>
      <c r="J176" s="3">
        <v>90</v>
      </c>
      <c r="K176" s="4">
        <f t="shared" si="5"/>
        <v>0.30366666666666664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162</v>
      </c>
      <c r="C177" s="1" t="s">
        <v>146</v>
      </c>
      <c r="D177" s="1" t="s">
        <v>262</v>
      </c>
      <c r="E177" s="1"/>
      <c r="F177" s="1" t="s">
        <v>123</v>
      </c>
      <c r="G177" s="1"/>
      <c r="H177" s="3">
        <v>37.299999999999997</v>
      </c>
      <c r="I177" s="3">
        <f t="shared" si="6"/>
        <v>0</v>
      </c>
      <c r="J177" s="3">
        <v>125</v>
      </c>
      <c r="K177" s="4">
        <f t="shared" si="5"/>
        <v>0.2984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162</v>
      </c>
      <c r="C178" s="1" t="s">
        <v>146</v>
      </c>
      <c r="D178" s="1" t="s">
        <v>263</v>
      </c>
      <c r="E178" s="1"/>
      <c r="F178" s="1" t="s">
        <v>123</v>
      </c>
      <c r="G178" s="1"/>
      <c r="H178" s="3">
        <v>80</v>
      </c>
      <c r="I178" s="3">
        <f t="shared" si="6"/>
        <v>0</v>
      </c>
      <c r="J178" s="3">
        <v>240</v>
      </c>
      <c r="K178" s="4">
        <f t="shared" si="5"/>
        <v>0.33333333333333331</v>
      </c>
      <c r="L178" s="1" t="s">
        <v>198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162</v>
      </c>
      <c r="C179" s="1" t="s">
        <v>146</v>
      </c>
      <c r="D179" s="1" t="s">
        <v>264</v>
      </c>
      <c r="E179" s="1"/>
      <c r="F179" s="1" t="s">
        <v>123</v>
      </c>
      <c r="G179" s="1"/>
      <c r="H179" s="3">
        <v>30.16</v>
      </c>
      <c r="I179" s="3">
        <f t="shared" si="6"/>
        <v>0</v>
      </c>
      <c r="J179" s="3">
        <v>96</v>
      </c>
      <c r="K179" s="4">
        <f t="shared" si="5"/>
        <v>0.31416666666666665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162</v>
      </c>
      <c r="C180" s="1" t="s">
        <v>146</v>
      </c>
      <c r="D180" s="1" t="s">
        <v>265</v>
      </c>
      <c r="E180" s="1"/>
      <c r="F180" s="1" t="s">
        <v>123</v>
      </c>
      <c r="G180" s="1"/>
      <c r="H180" s="3">
        <v>21</v>
      </c>
      <c r="I180" s="3">
        <f t="shared" si="6"/>
        <v>0</v>
      </c>
      <c r="J180" s="3">
        <v>80</v>
      </c>
      <c r="K180" s="4">
        <f t="shared" si="5"/>
        <v>0.26250000000000001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162</v>
      </c>
      <c r="C181" s="1" t="s">
        <v>146</v>
      </c>
      <c r="D181" s="1" t="s">
        <v>266</v>
      </c>
      <c r="E181" s="1"/>
      <c r="F181" s="1" t="s">
        <v>123</v>
      </c>
      <c r="G181" s="1"/>
      <c r="H181" s="3">
        <v>21</v>
      </c>
      <c r="I181" s="3">
        <f t="shared" si="6"/>
        <v>0</v>
      </c>
      <c r="J181" s="3">
        <v>76</v>
      </c>
      <c r="K181" s="4">
        <f t="shared" si="5"/>
        <v>0.27631578947368424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162</v>
      </c>
      <c r="C182" s="1" t="s">
        <v>146</v>
      </c>
      <c r="D182" s="1" t="s">
        <v>267</v>
      </c>
      <c r="E182" s="1"/>
      <c r="F182" s="1" t="s">
        <v>123</v>
      </c>
      <c r="G182" s="1"/>
      <c r="H182" s="3">
        <v>39.159999999999997</v>
      </c>
      <c r="I182" s="3">
        <f t="shared" si="6"/>
        <v>0</v>
      </c>
      <c r="J182" s="3">
        <v>124</v>
      </c>
      <c r="K182" s="4">
        <f t="shared" si="5"/>
        <v>0.31580645161290322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162</v>
      </c>
      <c r="C183" s="1" t="s">
        <v>146</v>
      </c>
      <c r="D183" s="1" t="s">
        <v>268</v>
      </c>
      <c r="E183" s="1">
        <v>2018</v>
      </c>
      <c r="F183" s="1" t="s">
        <v>123</v>
      </c>
      <c r="G183" s="1"/>
      <c r="H183" s="3">
        <v>37.5</v>
      </c>
      <c r="I183" s="3">
        <f t="shared" si="6"/>
        <v>0</v>
      </c>
      <c r="J183" s="3">
        <v>112</v>
      </c>
      <c r="K183" s="4">
        <f t="shared" si="5"/>
        <v>0.33482142857142855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162</v>
      </c>
      <c r="C184" s="1" t="s">
        <v>146</v>
      </c>
      <c r="D184" s="1" t="s">
        <v>268</v>
      </c>
      <c r="E184" s="1">
        <v>2020</v>
      </c>
      <c r="F184" s="1" t="s">
        <v>123</v>
      </c>
      <c r="G184" s="1"/>
      <c r="H184" s="3">
        <v>37.33</v>
      </c>
      <c r="I184" s="3">
        <f t="shared" si="6"/>
        <v>0</v>
      </c>
      <c r="J184" s="3">
        <v>112</v>
      </c>
      <c r="K184" s="4">
        <f t="shared" si="5"/>
        <v>0.33330357142857142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269</v>
      </c>
      <c r="E185" s="1">
        <v>2020</v>
      </c>
      <c r="F185" s="1" t="s">
        <v>123</v>
      </c>
      <c r="G185" s="1"/>
      <c r="H185" s="3">
        <v>19.579999999999998</v>
      </c>
      <c r="I185" s="3">
        <f t="shared" si="6"/>
        <v>0</v>
      </c>
      <c r="J185" s="3">
        <v>68</v>
      </c>
      <c r="K185" s="4">
        <f t="shared" si="5"/>
        <v>0.2879411764705882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270</v>
      </c>
      <c r="E186" s="1">
        <v>2020</v>
      </c>
      <c r="F186" s="1" t="s">
        <v>123</v>
      </c>
      <c r="G186" s="1"/>
      <c r="H186" s="3">
        <v>19.579999999999998</v>
      </c>
      <c r="I186" s="3">
        <f t="shared" si="6"/>
        <v>0</v>
      </c>
      <c r="J186" s="3">
        <v>68</v>
      </c>
      <c r="K186" s="4">
        <f t="shared" si="5"/>
        <v>0.2879411764705882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271</v>
      </c>
      <c r="E187" s="1">
        <v>2020</v>
      </c>
      <c r="F187" s="1" t="s">
        <v>123</v>
      </c>
      <c r="G187" s="1"/>
      <c r="H187" s="3">
        <v>21.66</v>
      </c>
      <c r="I187" s="3">
        <f t="shared" si="6"/>
        <v>0</v>
      </c>
      <c r="J187" s="3">
        <v>74</v>
      </c>
      <c r="K187" s="4">
        <f t="shared" si="5"/>
        <v>0.29270270270270271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272</v>
      </c>
      <c r="E188" s="1">
        <v>2020</v>
      </c>
      <c r="F188" s="1" t="s">
        <v>123</v>
      </c>
      <c r="G188" s="1"/>
      <c r="H188" s="3">
        <v>23.08</v>
      </c>
      <c r="I188" s="3">
        <f t="shared" si="6"/>
        <v>0</v>
      </c>
      <c r="J188" s="3">
        <v>78</v>
      </c>
      <c r="K188" s="4">
        <f t="shared" si="5"/>
        <v>0.29589743589743589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273</v>
      </c>
      <c r="E189" s="1">
        <v>2020</v>
      </c>
      <c r="F189" s="1" t="s">
        <v>123</v>
      </c>
      <c r="G189" s="1"/>
      <c r="H189" s="3">
        <v>30.16</v>
      </c>
      <c r="I189" s="3">
        <f t="shared" si="6"/>
        <v>0</v>
      </c>
      <c r="J189" s="3">
        <v>96</v>
      </c>
      <c r="K189" s="4">
        <f t="shared" si="5"/>
        <v>0.31416666666666665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274</v>
      </c>
      <c r="E190" s="1">
        <v>2020</v>
      </c>
      <c r="F190" s="1" t="s">
        <v>123</v>
      </c>
      <c r="G190" s="1"/>
      <c r="H190" s="3">
        <v>31.66</v>
      </c>
      <c r="I190" s="3">
        <f t="shared" si="6"/>
        <v>0</v>
      </c>
      <c r="J190" s="3">
        <v>102</v>
      </c>
      <c r="K190" s="4">
        <f t="shared" si="5"/>
        <v>0.31039215686274507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275</v>
      </c>
      <c r="E191" s="1">
        <v>2020</v>
      </c>
      <c r="F191" s="1" t="s">
        <v>123</v>
      </c>
      <c r="G191" s="1"/>
      <c r="H191" s="3">
        <v>27.33</v>
      </c>
      <c r="I191" s="3">
        <f t="shared" si="6"/>
        <v>0</v>
      </c>
      <c r="J191" s="3">
        <v>91</v>
      </c>
      <c r="K191" s="4">
        <f t="shared" si="5"/>
        <v>0.30032967032967028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276</v>
      </c>
      <c r="E192" s="1">
        <v>2021</v>
      </c>
      <c r="F192" s="1" t="s">
        <v>123</v>
      </c>
      <c r="G192" s="1"/>
      <c r="H192" s="3">
        <v>39</v>
      </c>
      <c r="I192" s="3">
        <f t="shared" si="6"/>
        <v>0</v>
      </c>
      <c r="J192" s="3">
        <v>134</v>
      </c>
      <c r="K192" s="4">
        <f t="shared" si="5"/>
        <v>0.29104477611940299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277</v>
      </c>
      <c r="E193" s="1">
        <v>2021</v>
      </c>
      <c r="F193" s="1" t="s">
        <v>123</v>
      </c>
      <c r="G193" s="1"/>
      <c r="H193" s="3">
        <v>39</v>
      </c>
      <c r="I193" s="3">
        <f t="shared" si="6"/>
        <v>0</v>
      </c>
      <c r="J193" s="3">
        <v>134</v>
      </c>
      <c r="K193" s="4">
        <f t="shared" si="5"/>
        <v>0.29104477611940299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278</v>
      </c>
      <c r="C194" s="1" t="s">
        <v>148</v>
      </c>
      <c r="D194" s="1" t="s">
        <v>279</v>
      </c>
      <c r="E194" s="1">
        <v>2021</v>
      </c>
      <c r="F194" s="1" t="s">
        <v>123</v>
      </c>
      <c r="G194" s="1">
        <v>6</v>
      </c>
      <c r="H194" s="3">
        <v>60</v>
      </c>
      <c r="I194" s="3">
        <f t="shared" si="6"/>
        <v>360</v>
      </c>
      <c r="J194" s="3">
        <v>185</v>
      </c>
      <c r="K194" s="4">
        <f t="shared" si="5"/>
        <v>0.32432432432432434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108</v>
      </c>
      <c r="C195" s="1" t="s">
        <v>148</v>
      </c>
      <c r="D195" s="1" t="s">
        <v>280</v>
      </c>
      <c r="E195" s="1">
        <v>2020</v>
      </c>
      <c r="F195" s="1" t="s">
        <v>123</v>
      </c>
      <c r="G195" s="1">
        <v>6</v>
      </c>
      <c r="H195" s="3">
        <v>103.5</v>
      </c>
      <c r="I195" s="3">
        <f t="shared" si="6"/>
        <v>621</v>
      </c>
      <c r="J195" s="3">
        <v>345</v>
      </c>
      <c r="K195" s="4">
        <f t="shared" si="5"/>
        <v>0.3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108</v>
      </c>
      <c r="C196" s="1" t="s">
        <v>148</v>
      </c>
      <c r="D196" s="1" t="s">
        <v>281</v>
      </c>
      <c r="E196" s="1">
        <v>2020</v>
      </c>
      <c r="F196" s="1" t="s">
        <v>123</v>
      </c>
      <c r="G196" s="1">
        <v>3</v>
      </c>
      <c r="H196" s="3">
        <v>69</v>
      </c>
      <c r="I196" s="3">
        <f t="shared" si="6"/>
        <v>207</v>
      </c>
      <c r="J196" s="3">
        <v>227</v>
      </c>
      <c r="K196" s="4">
        <f t="shared" si="5"/>
        <v>0.30396475770925108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108</v>
      </c>
      <c r="C197" s="1" t="s">
        <v>148</v>
      </c>
      <c r="D197" s="5" t="s">
        <v>282</v>
      </c>
      <c r="E197" s="1">
        <v>2018</v>
      </c>
      <c r="F197" s="1" t="s">
        <v>123</v>
      </c>
      <c r="G197" s="1">
        <v>5</v>
      </c>
      <c r="H197" s="3">
        <v>40.47</v>
      </c>
      <c r="I197" s="3">
        <f t="shared" si="6"/>
        <v>202.35</v>
      </c>
      <c r="J197" s="3">
        <v>128</v>
      </c>
      <c r="K197" s="4">
        <f t="shared" ref="K197:K258" si="7">H197/J197</f>
        <v>0.31617187499999999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108</v>
      </c>
      <c r="C198" s="1" t="s">
        <v>148</v>
      </c>
      <c r="D198" s="1" t="s">
        <v>283</v>
      </c>
      <c r="E198" s="1">
        <v>2020</v>
      </c>
      <c r="F198" s="1" t="s">
        <v>123</v>
      </c>
      <c r="G198" s="1"/>
      <c r="H198" s="3">
        <v>69</v>
      </c>
      <c r="I198" s="3">
        <f t="shared" ref="I198:I256" si="8">H198*G198</f>
        <v>0</v>
      </c>
      <c r="J198" s="3">
        <v>239</v>
      </c>
      <c r="K198" s="4">
        <f t="shared" si="7"/>
        <v>0.28870292887029286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284</v>
      </c>
      <c r="B199" s="1" t="s">
        <v>108</v>
      </c>
      <c r="C199" s="1" t="s">
        <v>155</v>
      </c>
      <c r="D199" s="1" t="s">
        <v>285</v>
      </c>
      <c r="E199" s="1"/>
      <c r="F199" s="1" t="s">
        <v>50</v>
      </c>
      <c r="G199" s="1"/>
      <c r="H199" s="3">
        <v>69</v>
      </c>
      <c r="I199" s="3">
        <f t="shared" si="8"/>
        <v>0</v>
      </c>
      <c r="J199" s="3">
        <v>227</v>
      </c>
      <c r="K199" s="4">
        <f t="shared" si="7"/>
        <v>0.30396475770925108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284</v>
      </c>
      <c r="B200" s="1" t="s">
        <v>108</v>
      </c>
      <c r="C200" s="1" t="s">
        <v>286</v>
      </c>
      <c r="D200" s="1" t="s">
        <v>287</v>
      </c>
      <c r="E200" s="1">
        <v>2022</v>
      </c>
      <c r="F200" s="1" t="s">
        <v>123</v>
      </c>
      <c r="G200" s="1">
        <v>12</v>
      </c>
      <c r="H200" s="3">
        <v>16.77</v>
      </c>
      <c r="I200" s="3">
        <f t="shared" si="8"/>
        <v>201.24</v>
      </c>
      <c r="J200" s="3">
        <v>68</v>
      </c>
      <c r="K200" s="4">
        <f t="shared" si="7"/>
        <v>0.24661764705882352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284</v>
      </c>
      <c r="B201" s="1" t="s">
        <v>108</v>
      </c>
      <c r="C201" s="1" t="s">
        <v>286</v>
      </c>
      <c r="D201" s="1" t="s">
        <v>288</v>
      </c>
      <c r="E201" s="1">
        <v>2020</v>
      </c>
      <c r="F201" s="1" t="s">
        <v>123</v>
      </c>
      <c r="G201" s="1"/>
      <c r="H201" s="3">
        <v>17.16</v>
      </c>
      <c r="I201" s="3">
        <f t="shared" si="8"/>
        <v>0</v>
      </c>
      <c r="J201" s="3">
        <v>68</v>
      </c>
      <c r="K201" s="4">
        <f t="shared" si="7"/>
        <v>0.25235294117647061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284</v>
      </c>
      <c r="B202" s="1" t="s">
        <v>157</v>
      </c>
      <c r="C202" s="1" t="s">
        <v>289</v>
      </c>
      <c r="D202" s="5" t="s">
        <v>290</v>
      </c>
      <c r="E202" s="1"/>
      <c r="F202" s="1" t="s">
        <v>83</v>
      </c>
      <c r="G202" s="1"/>
      <c r="H202" s="3">
        <v>24</v>
      </c>
      <c r="I202" s="3">
        <f t="shared" si="8"/>
        <v>0</v>
      </c>
      <c r="J202" s="3">
        <v>82</v>
      </c>
      <c r="K202" s="4">
        <f t="shared" si="7"/>
        <v>0.29268292682926828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284</v>
      </c>
      <c r="B203" s="1" t="s">
        <v>225</v>
      </c>
      <c r="C203" s="1" t="s">
        <v>291</v>
      </c>
      <c r="D203" s="1" t="s">
        <v>292</v>
      </c>
      <c r="E203" s="1"/>
      <c r="F203" s="1" t="s">
        <v>83</v>
      </c>
      <c r="G203" s="1">
        <v>7</v>
      </c>
      <c r="H203" s="3">
        <v>31</v>
      </c>
      <c r="I203" s="3">
        <f t="shared" si="8"/>
        <v>217</v>
      </c>
      <c r="J203" s="3">
        <v>94</v>
      </c>
      <c r="K203" s="4">
        <f t="shared" si="7"/>
        <v>0.32978723404255317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284</v>
      </c>
      <c r="B204" s="1" t="s">
        <v>157</v>
      </c>
      <c r="C204" s="1" t="s">
        <v>293</v>
      </c>
      <c r="D204" s="1" t="s">
        <v>294</v>
      </c>
      <c r="E204" s="1"/>
      <c r="F204" s="1" t="s">
        <v>83</v>
      </c>
      <c r="G204" s="1"/>
      <c r="H204" s="3">
        <v>20</v>
      </c>
      <c r="I204" s="3">
        <f t="shared" si="8"/>
        <v>0</v>
      </c>
      <c r="J204" s="3">
        <v>70</v>
      </c>
      <c r="K204" s="4">
        <f t="shared" si="7"/>
        <v>0.2857142857142857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295</v>
      </c>
      <c r="B205" s="1" t="s">
        <v>108</v>
      </c>
      <c r="C205" s="1" t="s">
        <v>296</v>
      </c>
      <c r="D205" s="1" t="s">
        <v>297</v>
      </c>
      <c r="E205" s="1"/>
      <c r="F205" s="1" t="s">
        <v>90</v>
      </c>
      <c r="G205" s="1"/>
      <c r="H205" s="3">
        <v>159</v>
      </c>
      <c r="I205" s="3">
        <f t="shared" si="8"/>
        <v>0</v>
      </c>
      <c r="J205" s="3">
        <v>469</v>
      </c>
      <c r="K205" s="4">
        <f t="shared" si="7"/>
        <v>0.33901918976545842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295</v>
      </c>
      <c r="B206" s="1" t="s">
        <v>108</v>
      </c>
      <c r="C206" s="1" t="s">
        <v>296</v>
      </c>
      <c r="D206" s="1" t="s">
        <v>298</v>
      </c>
      <c r="E206" s="1"/>
      <c r="F206" s="1" t="s">
        <v>90</v>
      </c>
      <c r="G206" s="1"/>
      <c r="H206" s="3">
        <v>112</v>
      </c>
      <c r="I206" s="3">
        <f t="shared" si="8"/>
        <v>0</v>
      </c>
      <c r="J206" s="3">
        <v>349</v>
      </c>
      <c r="K206" s="4">
        <f t="shared" si="7"/>
        <v>0.3209169054441261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295</v>
      </c>
      <c r="B207" s="1" t="s">
        <v>108</v>
      </c>
      <c r="C207" s="1" t="s">
        <v>299</v>
      </c>
      <c r="D207" s="1" t="s">
        <v>300</v>
      </c>
      <c r="E207" s="1"/>
      <c r="F207" s="1" t="s">
        <v>372</v>
      </c>
      <c r="G207" s="1"/>
      <c r="H207" s="3">
        <v>24</v>
      </c>
      <c r="I207" s="3">
        <f t="shared" si="8"/>
        <v>0</v>
      </c>
      <c r="J207" s="3">
        <v>79</v>
      </c>
      <c r="K207" s="4">
        <f t="shared" si="7"/>
        <v>0.30379746835443039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295</v>
      </c>
      <c r="B208" s="1" t="s">
        <v>108</v>
      </c>
      <c r="C208" s="1" t="s">
        <v>299</v>
      </c>
      <c r="D208" s="1" t="s">
        <v>301</v>
      </c>
      <c r="E208" s="1">
        <v>2021</v>
      </c>
      <c r="F208" s="1" t="s">
        <v>123</v>
      </c>
      <c r="G208" s="1">
        <v>3</v>
      </c>
      <c r="H208" s="3">
        <v>31.83</v>
      </c>
      <c r="I208" s="3">
        <f t="shared" si="8"/>
        <v>95.49</v>
      </c>
      <c r="J208" s="3">
        <v>99</v>
      </c>
      <c r="K208" s="4">
        <f t="shared" si="7"/>
        <v>0.32151515151515148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295</v>
      </c>
      <c r="B209" s="1" t="s">
        <v>108</v>
      </c>
      <c r="C209" s="1" t="s">
        <v>302</v>
      </c>
      <c r="D209" s="1" t="s">
        <v>303</v>
      </c>
      <c r="E209" s="1"/>
      <c r="F209" s="1" t="s">
        <v>372</v>
      </c>
      <c r="G209" s="1"/>
      <c r="H209" s="3">
        <v>28.75</v>
      </c>
      <c r="I209" s="3">
        <f t="shared" si="8"/>
        <v>0</v>
      </c>
      <c r="J209" s="3">
        <v>98</v>
      </c>
      <c r="K209" s="4">
        <f t="shared" si="7"/>
        <v>0.29336734693877553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295</v>
      </c>
      <c r="B210" s="1" t="s">
        <v>108</v>
      </c>
      <c r="C210" s="1" t="s">
        <v>302</v>
      </c>
      <c r="D210" s="1" t="s">
        <v>304</v>
      </c>
      <c r="E210" s="1"/>
      <c r="F210" s="1" t="s">
        <v>372</v>
      </c>
      <c r="G210" s="1"/>
      <c r="H210" s="3">
        <v>28</v>
      </c>
      <c r="I210" s="3">
        <f t="shared" si="8"/>
        <v>0</v>
      </c>
      <c r="J210" s="3">
        <v>92</v>
      </c>
      <c r="K210" s="4">
        <f t="shared" si="7"/>
        <v>0.30434782608695654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295</v>
      </c>
      <c r="B211" s="1" t="s">
        <v>108</v>
      </c>
      <c r="C211" s="1" t="s">
        <v>305</v>
      </c>
      <c r="D211" s="1" t="s">
        <v>306</v>
      </c>
      <c r="E211" s="1"/>
      <c r="F211" s="1" t="s">
        <v>83</v>
      </c>
      <c r="G211" s="1"/>
      <c r="H211" s="3">
        <v>35</v>
      </c>
      <c r="I211" s="3">
        <f t="shared" si="8"/>
        <v>0</v>
      </c>
      <c r="J211" s="3">
        <v>110</v>
      </c>
      <c r="K211" s="4">
        <f t="shared" si="7"/>
        <v>0.31818181818181818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295</v>
      </c>
      <c r="B212" s="1" t="s">
        <v>108</v>
      </c>
      <c r="C212" s="1" t="s">
        <v>299</v>
      </c>
      <c r="D212" s="1" t="s">
        <v>307</v>
      </c>
      <c r="E212" s="1"/>
      <c r="F212" s="1" t="s">
        <v>83</v>
      </c>
      <c r="G212" s="1"/>
      <c r="H212" s="3">
        <v>34</v>
      </c>
      <c r="I212" s="3">
        <f t="shared" si="8"/>
        <v>0</v>
      </c>
      <c r="J212" s="3">
        <v>108</v>
      </c>
      <c r="K212" s="4">
        <f t="shared" si="7"/>
        <v>0.31481481481481483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295</v>
      </c>
      <c r="B213" s="1" t="s">
        <v>108</v>
      </c>
      <c r="C213" s="1" t="s">
        <v>308</v>
      </c>
      <c r="D213" s="1" t="s">
        <v>309</v>
      </c>
      <c r="E213" s="1"/>
      <c r="F213" s="1" t="s">
        <v>83</v>
      </c>
      <c r="G213" s="1"/>
      <c r="H213" s="3">
        <v>46</v>
      </c>
      <c r="I213" s="3">
        <f t="shared" si="8"/>
        <v>0</v>
      </c>
      <c r="J213" s="3">
        <v>138</v>
      </c>
      <c r="K213" s="4">
        <f t="shared" si="7"/>
        <v>0.33333333333333331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295</v>
      </c>
      <c r="B214" s="1" t="s">
        <v>108</v>
      </c>
      <c r="C214" s="1" t="s">
        <v>299</v>
      </c>
      <c r="D214" s="1" t="s">
        <v>310</v>
      </c>
      <c r="E214" s="1"/>
      <c r="F214" s="1" t="s">
        <v>130</v>
      </c>
      <c r="G214" s="1">
        <v>8</v>
      </c>
      <c r="H214" s="3">
        <v>32</v>
      </c>
      <c r="I214" s="3">
        <f t="shared" si="8"/>
        <v>256</v>
      </c>
      <c r="J214" s="3">
        <v>102</v>
      </c>
      <c r="K214" s="4">
        <f t="shared" si="7"/>
        <v>0.31372549019607843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295</v>
      </c>
      <c r="B215" s="1" t="s">
        <v>96</v>
      </c>
      <c r="C215" s="1" t="s">
        <v>302</v>
      </c>
      <c r="D215" s="1" t="s">
        <v>311</v>
      </c>
      <c r="E215" s="1"/>
      <c r="F215" s="1" t="s">
        <v>130</v>
      </c>
      <c r="G215" s="1"/>
      <c r="H215" s="3">
        <v>28</v>
      </c>
      <c r="I215" s="3">
        <f t="shared" si="8"/>
        <v>0</v>
      </c>
      <c r="J215" s="3">
        <v>94</v>
      </c>
      <c r="K215" s="4">
        <f t="shared" si="7"/>
        <v>0.2978723404255319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108</v>
      </c>
      <c r="C216" s="1" t="s">
        <v>302</v>
      </c>
      <c r="D216" s="1" t="s">
        <v>312</v>
      </c>
      <c r="E216" s="1"/>
      <c r="F216" s="1" t="s">
        <v>90</v>
      </c>
      <c r="G216" s="1"/>
      <c r="H216" s="3">
        <v>36</v>
      </c>
      <c r="I216" s="3">
        <f t="shared" si="8"/>
        <v>0</v>
      </c>
      <c r="J216" s="3">
        <v>116</v>
      </c>
      <c r="K216" s="4">
        <f t="shared" si="7"/>
        <v>0.31034482758620691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302</v>
      </c>
      <c r="D217" s="1" t="s">
        <v>371</v>
      </c>
      <c r="E217" s="1">
        <v>2020</v>
      </c>
      <c r="F217" s="1" t="s">
        <v>372</v>
      </c>
      <c r="G217" s="1">
        <v>2</v>
      </c>
      <c r="H217" s="3">
        <v>68</v>
      </c>
      <c r="I217" s="1">
        <v>136</v>
      </c>
      <c r="J217" s="3">
        <v>220</v>
      </c>
      <c r="K217" s="4">
        <v>0.30909999999999999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302</v>
      </c>
      <c r="D218" s="1" t="s">
        <v>313</v>
      </c>
      <c r="E218" s="1"/>
      <c r="F218" s="1" t="s">
        <v>372</v>
      </c>
      <c r="G218" s="1"/>
      <c r="H218" s="3">
        <v>36.950000000000003</v>
      </c>
      <c r="I218" s="3">
        <f t="shared" si="8"/>
        <v>0</v>
      </c>
      <c r="J218" s="3">
        <v>116</v>
      </c>
      <c r="K218" s="4">
        <f t="shared" si="7"/>
        <v>0.31853448275862073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302</v>
      </c>
      <c r="D219" s="1" t="s">
        <v>314</v>
      </c>
      <c r="E219" s="1"/>
      <c r="F219" s="1" t="s">
        <v>372</v>
      </c>
      <c r="G219" s="1">
        <v>2</v>
      </c>
      <c r="H219" s="3">
        <v>29</v>
      </c>
      <c r="I219" s="3">
        <f t="shared" si="8"/>
        <v>58</v>
      </c>
      <c r="J219" s="3">
        <v>96</v>
      </c>
      <c r="K219" s="4">
        <f t="shared" si="7"/>
        <v>0.30208333333333331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315</v>
      </c>
      <c r="E220" s="1"/>
      <c r="F220" s="1" t="s">
        <v>372</v>
      </c>
      <c r="G220" s="1"/>
      <c r="H220" s="3">
        <v>49</v>
      </c>
      <c r="I220" s="3">
        <f t="shared" si="8"/>
        <v>0</v>
      </c>
      <c r="J220" s="3">
        <v>155</v>
      </c>
      <c r="K220" s="4">
        <f t="shared" si="7"/>
        <v>0.31612903225806449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316</v>
      </c>
      <c r="E221" s="1"/>
      <c r="F221" s="1" t="s">
        <v>372</v>
      </c>
      <c r="G221" s="1"/>
      <c r="H221" s="3">
        <v>294</v>
      </c>
      <c r="I221" s="3">
        <f t="shared" si="8"/>
        <v>0</v>
      </c>
      <c r="J221" s="3">
        <v>780</v>
      </c>
      <c r="K221" s="4">
        <f t="shared" si="7"/>
        <v>0.37692307692307692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302</v>
      </c>
      <c r="D222" s="1" t="s">
        <v>317</v>
      </c>
      <c r="E222" s="1"/>
      <c r="F222" s="1" t="s">
        <v>372</v>
      </c>
      <c r="G222" s="1"/>
      <c r="H222" s="3">
        <v>340</v>
      </c>
      <c r="I222" s="3">
        <f t="shared" si="8"/>
        <v>0</v>
      </c>
      <c r="J222" s="3">
        <v>1050</v>
      </c>
      <c r="K222" s="4">
        <f t="shared" si="7"/>
        <v>0.32380952380952382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302</v>
      </c>
      <c r="D223" s="1" t="s">
        <v>318</v>
      </c>
      <c r="E223" s="1"/>
      <c r="F223" s="1" t="s">
        <v>372</v>
      </c>
      <c r="G223" s="1">
        <v>2</v>
      </c>
      <c r="H223" s="3">
        <v>455</v>
      </c>
      <c r="I223" s="3">
        <f t="shared" si="8"/>
        <v>910</v>
      </c>
      <c r="J223" s="3">
        <v>1150</v>
      </c>
      <c r="K223" s="4">
        <f t="shared" si="7"/>
        <v>0.39565217391304347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302</v>
      </c>
      <c r="D224" s="1" t="s">
        <v>319</v>
      </c>
      <c r="E224" s="1"/>
      <c r="F224" s="1" t="s">
        <v>372</v>
      </c>
      <c r="G224" s="1"/>
      <c r="H224" s="3">
        <v>95</v>
      </c>
      <c r="I224" s="3">
        <f t="shared" si="8"/>
        <v>0</v>
      </c>
      <c r="J224" s="3">
        <v>330</v>
      </c>
      <c r="K224" s="4">
        <f t="shared" si="7"/>
        <v>0.2878787878787879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302</v>
      </c>
      <c r="D225" s="1" t="s">
        <v>320</v>
      </c>
      <c r="E225" s="1"/>
      <c r="F225" s="1" t="s">
        <v>372</v>
      </c>
      <c r="G225" s="1"/>
      <c r="H225" s="3">
        <v>74</v>
      </c>
      <c r="I225" s="3">
        <f t="shared" si="8"/>
        <v>0</v>
      </c>
      <c r="J225" s="3">
        <v>240</v>
      </c>
      <c r="K225" s="4">
        <f t="shared" si="7"/>
        <v>0.30833333333333335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108</v>
      </c>
      <c r="C226" s="1" t="s">
        <v>302</v>
      </c>
      <c r="D226" s="1" t="s">
        <v>321</v>
      </c>
      <c r="E226" s="1"/>
      <c r="F226" s="1" t="s">
        <v>372</v>
      </c>
      <c r="G226" s="1">
        <v>3</v>
      </c>
      <c r="H226" s="3">
        <v>173</v>
      </c>
      <c r="I226" s="3">
        <f t="shared" si="8"/>
        <v>519</v>
      </c>
      <c r="J226" s="3">
        <v>550</v>
      </c>
      <c r="K226" s="4">
        <f t="shared" si="7"/>
        <v>0.31454545454545457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322</v>
      </c>
      <c r="E227" s="1"/>
      <c r="F227" s="1" t="s">
        <v>372</v>
      </c>
      <c r="G227" s="1"/>
      <c r="H227" s="3">
        <v>179</v>
      </c>
      <c r="I227" s="3">
        <f t="shared" si="8"/>
        <v>0</v>
      </c>
      <c r="J227" s="3">
        <v>575</v>
      </c>
      <c r="K227" s="4">
        <f t="shared" si="7"/>
        <v>0.31130434782608696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323</v>
      </c>
      <c r="E228" s="1">
        <v>2016</v>
      </c>
      <c r="F228" s="1" t="s">
        <v>372</v>
      </c>
      <c r="G228" s="1">
        <v>2</v>
      </c>
      <c r="H228" s="3">
        <v>71.95</v>
      </c>
      <c r="I228" s="3">
        <f t="shared" si="8"/>
        <v>143.9</v>
      </c>
      <c r="J228" s="3">
        <v>230</v>
      </c>
      <c r="K228" s="4">
        <f t="shared" si="7"/>
        <v>0.31282608695652175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324</v>
      </c>
      <c r="E229" s="1">
        <v>2020</v>
      </c>
      <c r="F229" s="1" t="s">
        <v>372</v>
      </c>
      <c r="G229" s="1">
        <v>2</v>
      </c>
      <c r="H229" s="3">
        <v>932</v>
      </c>
      <c r="I229" s="3">
        <f t="shared" si="8"/>
        <v>1864</v>
      </c>
      <c r="J229" s="3">
        <v>2400</v>
      </c>
      <c r="K229" s="4">
        <f t="shared" si="7"/>
        <v>0.38833333333333331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325</v>
      </c>
      <c r="E230" s="1"/>
      <c r="F230" s="1" t="s">
        <v>76</v>
      </c>
      <c r="G230" s="1">
        <v>2</v>
      </c>
      <c r="H230" s="3">
        <v>328.6</v>
      </c>
      <c r="I230" s="3">
        <f t="shared" si="8"/>
        <v>657.2</v>
      </c>
      <c r="J230" s="3">
        <v>950</v>
      </c>
      <c r="K230" s="4">
        <f t="shared" si="7"/>
        <v>0.34589473684210531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326</v>
      </c>
      <c r="E231" s="1"/>
      <c r="F231" s="1" t="s">
        <v>76</v>
      </c>
      <c r="G231" s="1">
        <v>3</v>
      </c>
      <c r="H231" s="3">
        <v>525.76</v>
      </c>
      <c r="I231" s="3">
        <f t="shared" si="8"/>
        <v>1577.28</v>
      </c>
      <c r="J231" s="3">
        <v>1325</v>
      </c>
      <c r="K231" s="4">
        <f t="shared" si="7"/>
        <v>0.39679999999999999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327</v>
      </c>
      <c r="E232" s="1"/>
      <c r="F232" s="1" t="s">
        <v>76</v>
      </c>
      <c r="G232" s="1"/>
      <c r="H232" s="3">
        <v>185.5</v>
      </c>
      <c r="I232" s="3">
        <f t="shared" si="8"/>
        <v>0</v>
      </c>
      <c r="J232" s="3">
        <v>545</v>
      </c>
      <c r="K232" s="4">
        <f t="shared" si="7"/>
        <v>0.34036697247706421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328</v>
      </c>
      <c r="E233" s="1">
        <v>2020</v>
      </c>
      <c r="F233" s="1" t="s">
        <v>123</v>
      </c>
      <c r="G233" s="1">
        <v>6</v>
      </c>
      <c r="H233" s="3">
        <v>88.33</v>
      </c>
      <c r="I233" s="3">
        <f t="shared" si="8"/>
        <v>529.98</v>
      </c>
      <c r="J233" s="3">
        <v>178</v>
      </c>
      <c r="K233" s="4">
        <f t="shared" si="7"/>
        <v>0.49623595505617979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329</v>
      </c>
      <c r="E234" s="1">
        <v>2020</v>
      </c>
      <c r="F234" s="1" t="s">
        <v>123</v>
      </c>
      <c r="G234" s="1"/>
      <c r="H234" s="3">
        <v>71.67</v>
      </c>
      <c r="I234" s="3">
        <f t="shared" si="8"/>
        <v>0</v>
      </c>
      <c r="J234" s="3">
        <v>230</v>
      </c>
      <c r="K234" s="4">
        <f t="shared" si="7"/>
        <v>0.31160869565217392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330</v>
      </c>
      <c r="E235" s="1"/>
      <c r="F235" s="1" t="s">
        <v>123</v>
      </c>
      <c r="G235" s="1"/>
      <c r="H235" s="3">
        <v>65</v>
      </c>
      <c r="I235" s="3">
        <f t="shared" si="8"/>
        <v>0</v>
      </c>
      <c r="J235" s="3">
        <v>217</v>
      </c>
      <c r="K235" s="4">
        <f t="shared" si="7"/>
        <v>0.29953917050691242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331</v>
      </c>
      <c r="E236" s="1"/>
      <c r="F236" s="1" t="s">
        <v>123</v>
      </c>
      <c r="G236" s="1">
        <v>1</v>
      </c>
      <c r="H236" s="3">
        <v>193</v>
      </c>
      <c r="I236" s="3">
        <f t="shared" si="8"/>
        <v>193</v>
      </c>
      <c r="J236" s="3">
        <v>569</v>
      </c>
      <c r="K236" s="4">
        <f t="shared" si="7"/>
        <v>0.33919156414762741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332</v>
      </c>
      <c r="E237" s="1">
        <v>2020</v>
      </c>
      <c r="F237" s="1" t="s">
        <v>123</v>
      </c>
      <c r="G237" s="1">
        <v>6</v>
      </c>
      <c r="H237" s="3">
        <v>47.58</v>
      </c>
      <c r="I237" s="3">
        <f t="shared" si="8"/>
        <v>285.48</v>
      </c>
      <c r="J237" s="3">
        <v>160</v>
      </c>
      <c r="K237" s="4">
        <f t="shared" si="7"/>
        <v>0.297375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333</v>
      </c>
      <c r="E238" s="1"/>
      <c r="F238" s="1" t="s">
        <v>123</v>
      </c>
      <c r="G238" s="1"/>
      <c r="H238" s="3">
        <v>56</v>
      </c>
      <c r="I238" s="3">
        <f t="shared" si="8"/>
        <v>0</v>
      </c>
      <c r="J238" s="3">
        <v>180</v>
      </c>
      <c r="K238" s="4">
        <f t="shared" si="7"/>
        <v>0.31111111111111112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334</v>
      </c>
      <c r="E239" s="1"/>
      <c r="F239" s="1" t="s">
        <v>123</v>
      </c>
      <c r="G239" s="1">
        <v>1</v>
      </c>
      <c r="H239" s="3">
        <v>160</v>
      </c>
      <c r="I239" s="3">
        <f t="shared" si="8"/>
        <v>160</v>
      </c>
      <c r="J239" s="3">
        <v>525</v>
      </c>
      <c r="K239" s="4">
        <f t="shared" si="7"/>
        <v>0.30476190476190479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335</v>
      </c>
      <c r="E240" s="1">
        <v>2018</v>
      </c>
      <c r="F240" s="1" t="s">
        <v>123</v>
      </c>
      <c r="G240" s="1"/>
      <c r="H240" s="3">
        <v>49.08</v>
      </c>
      <c r="I240" s="3">
        <f t="shared" si="8"/>
        <v>0</v>
      </c>
      <c r="J240" s="3">
        <v>149</v>
      </c>
      <c r="K240" s="4">
        <f t="shared" si="7"/>
        <v>0.32939597315436242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336</v>
      </c>
      <c r="E241" s="1">
        <v>2020</v>
      </c>
      <c r="F241" s="1" t="s">
        <v>123</v>
      </c>
      <c r="G241" s="1">
        <v>1</v>
      </c>
      <c r="H241" s="3">
        <v>97.33</v>
      </c>
      <c r="I241" s="3">
        <f t="shared" si="8"/>
        <v>97.33</v>
      </c>
      <c r="J241" s="3">
        <v>305</v>
      </c>
      <c r="K241" s="4">
        <f t="shared" si="7"/>
        <v>0.31911475409836065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337</v>
      </c>
      <c r="E242" s="1">
        <v>2020</v>
      </c>
      <c r="F242" s="1" t="s">
        <v>123</v>
      </c>
      <c r="G242" s="1"/>
      <c r="H242" s="3">
        <v>144.75</v>
      </c>
      <c r="I242" s="3">
        <f t="shared" si="8"/>
        <v>0</v>
      </c>
      <c r="J242" s="3">
        <v>450</v>
      </c>
      <c r="K242" s="4">
        <f t="shared" si="7"/>
        <v>0.32166666666666666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299</v>
      </c>
      <c r="D243" s="1" t="s">
        <v>338</v>
      </c>
      <c r="E243" s="1">
        <v>2021</v>
      </c>
      <c r="F243" s="1" t="s">
        <v>123</v>
      </c>
      <c r="G243" s="1">
        <v>4</v>
      </c>
      <c r="H243" s="3">
        <v>22.5</v>
      </c>
      <c r="I243" s="3">
        <f t="shared" si="8"/>
        <v>90</v>
      </c>
      <c r="J243" s="3">
        <v>84</v>
      </c>
      <c r="K243" s="4">
        <f t="shared" si="7"/>
        <v>0.26785714285714285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302</v>
      </c>
      <c r="D244" s="1" t="s">
        <v>339</v>
      </c>
      <c r="E244" s="1"/>
      <c r="F244" s="1" t="s">
        <v>372</v>
      </c>
      <c r="G244" s="1">
        <v>5</v>
      </c>
      <c r="H244" s="3">
        <v>95</v>
      </c>
      <c r="I244" s="3">
        <f t="shared" si="8"/>
        <v>475</v>
      </c>
      <c r="J244" s="3">
        <v>289</v>
      </c>
      <c r="K244" s="4">
        <f t="shared" si="7"/>
        <v>0.32871972318339099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340</v>
      </c>
      <c r="E245" s="1">
        <v>2020</v>
      </c>
      <c r="F245" s="1" t="s">
        <v>372</v>
      </c>
      <c r="G245" s="1">
        <v>5</v>
      </c>
      <c r="H245" s="3">
        <v>31.95</v>
      </c>
      <c r="I245" s="3">
        <f t="shared" si="8"/>
        <v>159.75</v>
      </c>
      <c r="J245" s="3">
        <v>289</v>
      </c>
      <c r="K245" s="4">
        <f t="shared" si="7"/>
        <v>0.11055363321799308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180</v>
      </c>
      <c r="C246" s="1" t="s">
        <v>302</v>
      </c>
      <c r="D246" s="1" t="s">
        <v>341</v>
      </c>
      <c r="E246" s="1">
        <v>2021</v>
      </c>
      <c r="F246" s="1" t="s">
        <v>372</v>
      </c>
      <c r="G246" s="1"/>
      <c r="H246" s="3">
        <v>26.5</v>
      </c>
      <c r="I246" s="3">
        <f t="shared" si="8"/>
        <v>0</v>
      </c>
      <c r="J246" s="3">
        <v>102</v>
      </c>
      <c r="K246" s="4">
        <f t="shared" si="7"/>
        <v>0.25980392156862747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108</v>
      </c>
      <c r="C247" s="1" t="s">
        <v>342</v>
      </c>
      <c r="D247" s="1" t="s">
        <v>343</v>
      </c>
      <c r="E247" s="1">
        <v>2019</v>
      </c>
      <c r="F247" s="1" t="s">
        <v>123</v>
      </c>
      <c r="G247" s="1"/>
      <c r="H247" s="3">
        <v>56</v>
      </c>
      <c r="I247" s="3">
        <f t="shared" si="8"/>
        <v>0</v>
      </c>
      <c r="J247" s="3">
        <v>168</v>
      </c>
      <c r="K247" s="4">
        <f t="shared" si="7"/>
        <v>0.33333333333333331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157</v>
      </c>
      <c r="C248" s="1" t="s">
        <v>344</v>
      </c>
      <c r="D248" s="1" t="s">
        <v>345</v>
      </c>
      <c r="E248" s="1"/>
      <c r="F248" s="1" t="s">
        <v>372</v>
      </c>
      <c r="G248" s="1">
        <v>1</v>
      </c>
      <c r="H248" s="3">
        <v>42</v>
      </c>
      <c r="I248" s="3">
        <f t="shared" si="8"/>
        <v>42</v>
      </c>
      <c r="J248" s="3">
        <v>139</v>
      </c>
      <c r="K248" s="4">
        <f t="shared" si="7"/>
        <v>0.30215827338129497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157</v>
      </c>
      <c r="C249" s="1" t="s">
        <v>344</v>
      </c>
      <c r="D249" s="1" t="s">
        <v>346</v>
      </c>
      <c r="E249" s="1"/>
      <c r="F249" s="1" t="s">
        <v>372</v>
      </c>
      <c r="G249" s="1"/>
      <c r="H249" s="3">
        <v>65</v>
      </c>
      <c r="I249" s="3">
        <f t="shared" si="8"/>
        <v>0</v>
      </c>
      <c r="J249" s="3">
        <v>209</v>
      </c>
      <c r="K249" s="4">
        <f t="shared" si="7"/>
        <v>0.31100478468899523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157</v>
      </c>
      <c r="C250" s="1" t="s">
        <v>344</v>
      </c>
      <c r="D250" s="1" t="s">
        <v>347</v>
      </c>
      <c r="E250" s="1"/>
      <c r="F250" s="1" t="s">
        <v>123</v>
      </c>
      <c r="G250" s="1"/>
      <c r="H250" s="3">
        <v>79</v>
      </c>
      <c r="I250" s="3">
        <f t="shared" si="8"/>
        <v>0</v>
      </c>
      <c r="J250" s="3">
        <v>255</v>
      </c>
      <c r="K250" s="4">
        <f t="shared" si="7"/>
        <v>0.30980392156862746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157</v>
      </c>
      <c r="C251" s="1" t="s">
        <v>289</v>
      </c>
      <c r="D251" s="1" t="s">
        <v>348</v>
      </c>
      <c r="E251" s="1"/>
      <c r="F251" s="1" t="s">
        <v>83</v>
      </c>
      <c r="G251" s="1"/>
      <c r="H251" s="3">
        <v>25</v>
      </c>
      <c r="I251" s="3">
        <f t="shared" si="8"/>
        <v>0</v>
      </c>
      <c r="J251" s="3">
        <v>88</v>
      </c>
      <c r="K251" s="4">
        <f t="shared" si="7"/>
        <v>0.28409090909090912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157</v>
      </c>
      <c r="C252" s="1" t="s">
        <v>289</v>
      </c>
      <c r="D252" s="1" t="s">
        <v>348</v>
      </c>
      <c r="E252" s="1"/>
      <c r="F252" s="1" t="s">
        <v>83</v>
      </c>
      <c r="G252" s="1"/>
      <c r="H252" s="3">
        <v>35</v>
      </c>
      <c r="I252" s="3">
        <f t="shared" si="8"/>
        <v>0</v>
      </c>
      <c r="J252" s="3">
        <v>110</v>
      </c>
      <c r="K252" s="4">
        <f t="shared" si="7"/>
        <v>0.31818181818181818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157</v>
      </c>
      <c r="C253" s="1" t="s">
        <v>349</v>
      </c>
      <c r="D253" s="1" t="s">
        <v>350</v>
      </c>
      <c r="E253" s="1"/>
      <c r="F253" s="1" t="s">
        <v>83</v>
      </c>
      <c r="G253" s="1"/>
      <c r="H253" s="3">
        <v>34</v>
      </c>
      <c r="I253" s="3">
        <f t="shared" si="8"/>
        <v>0</v>
      </c>
      <c r="J253" s="3">
        <v>119</v>
      </c>
      <c r="K253" s="4">
        <f t="shared" si="7"/>
        <v>0.2857142857142857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134</v>
      </c>
      <c r="C254" s="1" t="s">
        <v>351</v>
      </c>
      <c r="D254" s="1" t="s">
        <v>352</v>
      </c>
      <c r="E254" s="1"/>
      <c r="F254" s="1" t="s">
        <v>83</v>
      </c>
      <c r="G254" s="1"/>
      <c r="H254" s="3">
        <v>21</v>
      </c>
      <c r="I254" s="3">
        <f t="shared" si="8"/>
        <v>0</v>
      </c>
      <c r="J254" s="3">
        <v>68</v>
      </c>
      <c r="K254" s="4">
        <f t="shared" si="7"/>
        <v>0.30882352941176472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134</v>
      </c>
      <c r="C255" s="1" t="s">
        <v>302</v>
      </c>
      <c r="D255" s="1" t="s">
        <v>353</v>
      </c>
      <c r="E255" s="1"/>
      <c r="F255" s="1" t="s">
        <v>141</v>
      </c>
      <c r="G255" s="1">
        <v>12</v>
      </c>
      <c r="H255" s="3">
        <v>33</v>
      </c>
      <c r="I255" s="3">
        <f t="shared" si="8"/>
        <v>396</v>
      </c>
      <c r="J255" s="3">
        <v>106</v>
      </c>
      <c r="K255" s="4">
        <f t="shared" si="7"/>
        <v>0.31132075471698112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134</v>
      </c>
      <c r="C256" s="1" t="s">
        <v>354</v>
      </c>
      <c r="D256" s="1" t="s">
        <v>355</v>
      </c>
      <c r="E256" s="1"/>
      <c r="F256" s="1" t="s">
        <v>83</v>
      </c>
      <c r="G256" s="1">
        <v>10</v>
      </c>
      <c r="H256" s="3">
        <v>24</v>
      </c>
      <c r="I256" s="3">
        <f t="shared" si="8"/>
        <v>240</v>
      </c>
      <c r="J256" s="1"/>
      <c r="K256" s="4" t="e">
        <f t="shared" si="7"/>
        <v>#DIV/0!</v>
      </c>
      <c r="L256" s="1" t="s">
        <v>101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108</v>
      </c>
      <c r="C257" s="1" t="s">
        <v>356</v>
      </c>
      <c r="D257" s="1" t="s">
        <v>375</v>
      </c>
      <c r="E257" s="1">
        <v>2016</v>
      </c>
      <c r="F257" s="1" t="s">
        <v>372</v>
      </c>
      <c r="G257" s="1">
        <v>5</v>
      </c>
      <c r="H257" s="3">
        <v>26</v>
      </c>
      <c r="I257" s="3">
        <f>H257*G257</f>
        <v>130</v>
      </c>
      <c r="J257" s="3">
        <v>88</v>
      </c>
      <c r="K257" s="4">
        <f t="shared" si="7"/>
        <v>0.29545454545454547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357</v>
      </c>
      <c r="B258" s="1" t="s">
        <v>108</v>
      </c>
      <c r="C258" s="1" t="s">
        <v>358</v>
      </c>
      <c r="D258" s="1" t="s">
        <v>359</v>
      </c>
      <c r="E258" s="1"/>
      <c r="F258" s="1" t="s">
        <v>372</v>
      </c>
      <c r="G258" s="1"/>
      <c r="H258" s="3">
        <v>501.95</v>
      </c>
      <c r="I258" s="3">
        <f t="shared" ref="I258:I262" si="9">H258*G258</f>
        <v>0</v>
      </c>
      <c r="J258" s="1"/>
      <c r="K258" s="4" t="e">
        <f t="shared" si="7"/>
        <v>#DIV/0!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376</v>
      </c>
      <c r="B259" s="1"/>
      <c r="C259" s="1" t="s">
        <v>377</v>
      </c>
      <c r="D259" s="1"/>
      <c r="E259" s="1"/>
      <c r="F259" s="1" t="s">
        <v>372</v>
      </c>
      <c r="G259" s="1">
        <v>15</v>
      </c>
      <c r="H259" s="3">
        <v>27.45</v>
      </c>
      <c r="I259" s="3">
        <f t="shared" si="9"/>
        <v>411.75</v>
      </c>
      <c r="J259" s="1"/>
      <c r="K259" s="4"/>
      <c r="L259" s="1" t="s">
        <v>378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376</v>
      </c>
      <c r="B260" s="1"/>
      <c r="C260" s="1" t="s">
        <v>380</v>
      </c>
      <c r="D260" s="1"/>
      <c r="E260" s="1"/>
      <c r="F260" s="1" t="s">
        <v>372</v>
      </c>
      <c r="G260" s="1">
        <v>7</v>
      </c>
      <c r="H260" s="3">
        <v>24</v>
      </c>
      <c r="I260" s="3">
        <f t="shared" si="9"/>
        <v>168</v>
      </c>
      <c r="J260" s="1"/>
      <c r="K260" s="4"/>
      <c r="L260" s="1" t="s">
        <v>379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376</v>
      </c>
      <c r="B261" s="1"/>
      <c r="C261" s="1" t="s">
        <v>381</v>
      </c>
      <c r="D261" s="1"/>
      <c r="E261" s="1"/>
      <c r="F261" s="1" t="s">
        <v>372</v>
      </c>
      <c r="G261" s="1">
        <v>1</v>
      </c>
      <c r="H261" s="3">
        <v>21.96</v>
      </c>
      <c r="I261" s="3">
        <f t="shared" si="9"/>
        <v>21.96</v>
      </c>
      <c r="J261" s="1"/>
      <c r="K261" s="4"/>
      <c r="L261" s="1" t="s">
        <v>379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376</v>
      </c>
      <c r="B262" s="1"/>
      <c r="C262" s="1" t="s">
        <v>381</v>
      </c>
      <c r="D262" s="1"/>
      <c r="E262" s="1"/>
      <c r="F262" s="1" t="s">
        <v>372</v>
      </c>
      <c r="G262" s="1">
        <v>8</v>
      </c>
      <c r="H262" s="3">
        <v>20.85</v>
      </c>
      <c r="I262" s="3">
        <f t="shared" si="9"/>
        <v>166.8</v>
      </c>
      <c r="J262" s="1"/>
      <c r="K262" s="4"/>
      <c r="L262" s="1" t="s">
        <v>378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1"/>
      <c r="G263" s="1"/>
      <c r="H263" s="6" t="s">
        <v>360</v>
      </c>
      <c r="I263" s="7">
        <f>SUM(I2:I262)</f>
        <v>30756.980000000003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82C6-A680-1348-A49A-91C2BD4FF20C}">
  <dimension ref="A1:AB296"/>
  <sheetViews>
    <sheetView topLeftCell="A273" zoomScale="125" workbookViewId="0">
      <selection activeCell="J8" sqref="J8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5</v>
      </c>
      <c r="H2" s="3">
        <v>26.2</v>
      </c>
      <c r="I2" s="3">
        <f>H2*G2</f>
        <v>131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19</v>
      </c>
      <c r="H3" s="3">
        <v>38.6</v>
      </c>
      <c r="I3" s="3">
        <f t="shared" ref="I3:I68" si="0">H3*G3</f>
        <v>733.4</v>
      </c>
      <c r="J3" s="3">
        <v>117</v>
      </c>
      <c r="K3" s="4">
        <f t="shared" ref="K3:K79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4</v>
      </c>
      <c r="H4" s="3">
        <v>81.069999999999993</v>
      </c>
      <c r="I4" s="3">
        <f t="shared" si="0"/>
        <v>324.27999999999997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11</v>
      </c>
      <c r="H7" s="3">
        <v>24</v>
      </c>
      <c r="I7" s="3">
        <f t="shared" si="0"/>
        <v>264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13</v>
      </c>
      <c r="H8" s="3">
        <v>20.16</v>
      </c>
      <c r="I8" s="3">
        <f t="shared" si="0"/>
        <v>262.08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23</v>
      </c>
      <c r="D9" s="1" t="s">
        <v>24</v>
      </c>
      <c r="E9" s="1"/>
      <c r="F9" s="1" t="s">
        <v>25</v>
      </c>
      <c r="G9" s="21"/>
      <c r="H9" s="3">
        <v>21</v>
      </c>
      <c r="I9" s="3">
        <f t="shared" si="0"/>
        <v>0</v>
      </c>
      <c r="J9" s="3">
        <v>70</v>
      </c>
      <c r="K9" s="4">
        <f t="shared" si="1"/>
        <v>0.3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26</v>
      </c>
      <c r="D10" s="1" t="s">
        <v>27</v>
      </c>
      <c r="E10" s="1"/>
      <c r="F10" s="1" t="s">
        <v>25</v>
      </c>
      <c r="G10" s="21"/>
      <c r="H10" s="3">
        <v>23.75</v>
      </c>
      <c r="I10" s="3">
        <f t="shared" si="0"/>
        <v>0</v>
      </c>
      <c r="J10" s="3">
        <v>81</v>
      </c>
      <c r="K10" s="4">
        <f t="shared" si="1"/>
        <v>0.2932098765432099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28</v>
      </c>
      <c r="D11" s="1" t="s">
        <v>29</v>
      </c>
      <c r="E11" s="1"/>
      <c r="F11" s="1" t="s">
        <v>25</v>
      </c>
      <c r="G11" s="21">
        <v>3</v>
      </c>
      <c r="H11" s="3">
        <v>60</v>
      </c>
      <c r="I11" s="3">
        <f t="shared" si="0"/>
        <v>180</v>
      </c>
      <c r="J11" s="3">
        <v>180</v>
      </c>
      <c r="K11" s="4">
        <f t="shared" si="1"/>
        <v>0.33333333333333331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30</v>
      </c>
      <c r="D12" s="1" t="s">
        <v>31</v>
      </c>
      <c r="E12" s="1"/>
      <c r="F12" s="1" t="s">
        <v>25</v>
      </c>
      <c r="G12" s="21"/>
      <c r="H12" s="3">
        <v>107</v>
      </c>
      <c r="I12" s="3">
        <f t="shared" si="0"/>
        <v>0</v>
      </c>
      <c r="J12" s="3">
        <v>335</v>
      </c>
      <c r="K12" s="4">
        <f t="shared" si="1"/>
        <v>0.31940298507462689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32</v>
      </c>
      <c r="D13" s="1" t="s">
        <v>33</v>
      </c>
      <c r="E13" s="1"/>
      <c r="F13" s="1" t="s">
        <v>25</v>
      </c>
      <c r="G13" s="21"/>
      <c r="H13" s="3">
        <v>31.5</v>
      </c>
      <c r="I13" s="3">
        <f t="shared" si="0"/>
        <v>0</v>
      </c>
      <c r="J13" s="3">
        <v>99</v>
      </c>
      <c r="K13" s="4">
        <f t="shared" si="1"/>
        <v>0.31818181818181818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394</v>
      </c>
      <c r="D14" s="1" t="s">
        <v>395</v>
      </c>
      <c r="E14" s="1"/>
      <c r="F14" s="1" t="s">
        <v>25</v>
      </c>
      <c r="G14" s="21"/>
      <c r="H14" s="3">
        <v>97.5</v>
      </c>
      <c r="I14" s="3">
        <f t="shared" si="0"/>
        <v>0</v>
      </c>
      <c r="J14" s="3">
        <v>320</v>
      </c>
      <c r="K14" s="4">
        <v>0.30470000000000003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34</v>
      </c>
      <c r="D15" s="1" t="s">
        <v>35</v>
      </c>
      <c r="E15" s="1"/>
      <c r="F15" s="1" t="s">
        <v>25</v>
      </c>
      <c r="G15" s="21">
        <v>8</v>
      </c>
      <c r="H15" s="3">
        <v>27.5</v>
      </c>
      <c r="I15" s="3">
        <f t="shared" si="0"/>
        <v>220</v>
      </c>
      <c r="J15" s="3">
        <v>88</v>
      </c>
      <c r="K15" s="4">
        <f t="shared" si="1"/>
        <v>0.3125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403</v>
      </c>
      <c r="D16" s="1" t="s">
        <v>37</v>
      </c>
      <c r="E16" s="1"/>
      <c r="F16" s="1" t="s">
        <v>25</v>
      </c>
      <c r="G16" s="21"/>
      <c r="H16" s="3">
        <v>24</v>
      </c>
      <c r="I16" s="3">
        <f t="shared" si="0"/>
        <v>0</v>
      </c>
      <c r="J16" s="3">
        <v>82</v>
      </c>
      <c r="K16" s="4">
        <f t="shared" si="1"/>
        <v>0.29268292682926828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36</v>
      </c>
      <c r="D17" s="1" t="s">
        <v>37</v>
      </c>
      <c r="E17" s="1"/>
      <c r="F17" s="1" t="s">
        <v>25</v>
      </c>
      <c r="G17" s="21">
        <v>2</v>
      </c>
      <c r="H17" s="3">
        <v>82.5</v>
      </c>
      <c r="I17" s="3">
        <f t="shared" si="0"/>
        <v>165</v>
      </c>
      <c r="J17" s="3">
        <v>275</v>
      </c>
      <c r="K17" s="4">
        <f t="shared" si="1"/>
        <v>0.3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38</v>
      </c>
      <c r="D18" s="1" t="s">
        <v>39</v>
      </c>
      <c r="E18" s="1"/>
      <c r="F18" s="1" t="s">
        <v>25</v>
      </c>
      <c r="G18" s="21">
        <v>3</v>
      </c>
      <c r="H18" s="3">
        <v>50.3</v>
      </c>
      <c r="I18" s="3">
        <f t="shared" si="0"/>
        <v>150.89999999999998</v>
      </c>
      <c r="J18" s="3">
        <v>160</v>
      </c>
      <c r="K18" s="4">
        <f t="shared" si="1"/>
        <v>0.31437499999999996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40</v>
      </c>
      <c r="D19" s="1" t="s">
        <v>41</v>
      </c>
      <c r="E19" s="1"/>
      <c r="F19" s="1" t="s">
        <v>25</v>
      </c>
      <c r="G19" s="21">
        <v>15</v>
      </c>
      <c r="H19" s="3">
        <v>28.5</v>
      </c>
      <c r="I19" s="3">
        <f t="shared" si="0"/>
        <v>427.5</v>
      </c>
      <c r="J19" s="3">
        <v>96</v>
      </c>
      <c r="K19" s="4">
        <f t="shared" si="1"/>
        <v>0.296875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42</v>
      </c>
      <c r="D20" s="1" t="s">
        <v>43</v>
      </c>
      <c r="E20" s="1"/>
      <c r="F20" s="1" t="s">
        <v>25</v>
      </c>
      <c r="G20" s="21">
        <v>16</v>
      </c>
      <c r="H20" s="3">
        <v>23</v>
      </c>
      <c r="I20" s="3">
        <f t="shared" si="0"/>
        <v>368</v>
      </c>
      <c r="J20" s="3">
        <v>76</v>
      </c>
      <c r="K20" s="4">
        <f t="shared" si="1"/>
        <v>0.30263157894736842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44</v>
      </c>
      <c r="D21" s="1" t="s">
        <v>45</v>
      </c>
      <c r="E21" s="1"/>
      <c r="F21" s="1" t="s">
        <v>25</v>
      </c>
      <c r="G21" s="21"/>
      <c r="H21" s="3">
        <v>21.25</v>
      </c>
      <c r="I21" s="3">
        <f t="shared" si="0"/>
        <v>0</v>
      </c>
      <c r="J21" s="3">
        <v>80</v>
      </c>
      <c r="K21" s="4">
        <f t="shared" si="1"/>
        <v>0.265625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46</v>
      </c>
      <c r="D22" s="1" t="s">
        <v>47</v>
      </c>
      <c r="E22" s="1"/>
      <c r="F22" s="1" t="s">
        <v>25</v>
      </c>
      <c r="G22" s="21"/>
      <c r="H22" s="3">
        <v>582</v>
      </c>
      <c r="I22" s="3">
        <f t="shared" si="0"/>
        <v>0</v>
      </c>
      <c r="J22" s="3">
        <v>1500</v>
      </c>
      <c r="K22" s="4">
        <f t="shared" si="1"/>
        <v>0.38800000000000001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48</v>
      </c>
      <c r="D23" s="1" t="s">
        <v>49</v>
      </c>
      <c r="E23" s="1"/>
      <c r="F23" s="1" t="s">
        <v>50</v>
      </c>
      <c r="G23" s="21">
        <v>9</v>
      </c>
      <c r="H23" s="3">
        <v>38.99</v>
      </c>
      <c r="I23" s="3">
        <f t="shared" si="0"/>
        <v>350.91</v>
      </c>
      <c r="J23" s="3">
        <v>124</v>
      </c>
      <c r="K23" s="4">
        <f t="shared" si="1"/>
        <v>0.31443548387096776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52</v>
      </c>
      <c r="E24" s="1"/>
      <c r="F24" s="1" t="s">
        <v>25</v>
      </c>
      <c r="G24" s="21">
        <v>6</v>
      </c>
      <c r="H24" s="3">
        <v>134.30000000000001</v>
      </c>
      <c r="I24" s="3">
        <f t="shared" si="0"/>
        <v>805.80000000000007</v>
      </c>
      <c r="J24" s="3">
        <v>400</v>
      </c>
      <c r="K24" s="4">
        <f t="shared" si="1"/>
        <v>0.33575000000000005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53</v>
      </c>
      <c r="E25" s="1"/>
      <c r="F25" s="1" t="s">
        <v>25</v>
      </c>
      <c r="G25" s="21">
        <v>2</v>
      </c>
      <c r="H25" s="3">
        <v>375</v>
      </c>
      <c r="I25" s="3">
        <f t="shared" si="0"/>
        <v>750</v>
      </c>
      <c r="J25" s="3">
        <v>950</v>
      </c>
      <c r="K25" s="4">
        <f t="shared" si="1"/>
        <v>0.39473684210526316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54</v>
      </c>
      <c r="D26" s="1" t="s">
        <v>55</v>
      </c>
      <c r="E26" s="1"/>
      <c r="F26" s="1" t="s">
        <v>50</v>
      </c>
      <c r="G26" s="21"/>
      <c r="H26" s="3">
        <v>31</v>
      </c>
      <c r="I26" s="3">
        <f t="shared" si="0"/>
        <v>0</v>
      </c>
      <c r="J26" s="3">
        <v>97</v>
      </c>
      <c r="K26" s="4">
        <f t="shared" si="1"/>
        <v>0.31958762886597936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56</v>
      </c>
      <c r="D27" s="1" t="s">
        <v>57</v>
      </c>
      <c r="E27" s="1"/>
      <c r="F27" s="1" t="s">
        <v>50</v>
      </c>
      <c r="G27" s="21">
        <v>11</v>
      </c>
      <c r="H27" s="3">
        <v>55.46</v>
      </c>
      <c r="I27" s="3">
        <f t="shared" si="0"/>
        <v>610.06000000000006</v>
      </c>
      <c r="J27" s="3">
        <v>175</v>
      </c>
      <c r="K27" s="4">
        <f t="shared" si="1"/>
        <v>0.3169142857142857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58</v>
      </c>
      <c r="D28" s="1" t="s">
        <v>59</v>
      </c>
      <c r="E28" s="1"/>
      <c r="F28" s="1" t="s">
        <v>50</v>
      </c>
      <c r="G28" s="21">
        <v>2</v>
      </c>
      <c r="H28" s="3">
        <v>26.67</v>
      </c>
      <c r="I28" s="3">
        <f t="shared" si="0"/>
        <v>53.34</v>
      </c>
      <c r="J28" s="3">
        <v>80</v>
      </c>
      <c r="K28" s="4">
        <f>H28/J28</f>
        <v>0.33337500000000003</v>
      </c>
      <c r="L28" s="1" t="s">
        <v>60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61</v>
      </c>
      <c r="D29" s="1" t="s">
        <v>62</v>
      </c>
      <c r="E29" s="1"/>
      <c r="F29" s="1" t="s">
        <v>50</v>
      </c>
      <c r="G29" s="21">
        <v>10</v>
      </c>
      <c r="H29" s="3">
        <v>12</v>
      </c>
      <c r="I29" s="3">
        <f t="shared" si="0"/>
        <v>120</v>
      </c>
      <c r="J29" s="1"/>
      <c r="K29" s="4" t="e">
        <f t="shared" si="1"/>
        <v>#DIV/0!</v>
      </c>
      <c r="L29" s="1" t="s">
        <v>63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64</v>
      </c>
      <c r="D30" s="1" t="s">
        <v>57</v>
      </c>
      <c r="E30" s="1"/>
      <c r="F30" s="1" t="s">
        <v>50</v>
      </c>
      <c r="G30" s="21"/>
      <c r="H30" s="3">
        <v>120.68</v>
      </c>
      <c r="I30" s="3">
        <f t="shared" si="0"/>
        <v>0</v>
      </c>
      <c r="J30" s="3">
        <v>350</v>
      </c>
      <c r="K30" s="4">
        <f t="shared" si="1"/>
        <v>0.3448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65</v>
      </c>
      <c r="D31" s="1" t="s">
        <v>66</v>
      </c>
      <c r="E31" s="1"/>
      <c r="F31" s="1" t="s">
        <v>50</v>
      </c>
      <c r="G31" s="21">
        <v>3</v>
      </c>
      <c r="H31" s="3">
        <v>28</v>
      </c>
      <c r="I31" s="3">
        <f t="shared" si="0"/>
        <v>84</v>
      </c>
      <c r="J31" s="3">
        <v>110</v>
      </c>
      <c r="K31" s="4">
        <f t="shared" si="1"/>
        <v>0.25454545454545452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67</v>
      </c>
      <c r="D32" s="1" t="s">
        <v>19</v>
      </c>
      <c r="E32" s="1"/>
      <c r="F32" s="1" t="s">
        <v>15</v>
      </c>
      <c r="G32" s="21"/>
      <c r="H32" s="3">
        <v>26.72</v>
      </c>
      <c r="I32" s="3">
        <f t="shared" si="0"/>
        <v>0</v>
      </c>
      <c r="J32" s="3">
        <v>88</v>
      </c>
      <c r="K32" s="4">
        <f t="shared" si="1"/>
        <v>0.30363636363636365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68</v>
      </c>
      <c r="D33" s="5" t="s">
        <v>69</v>
      </c>
      <c r="E33" s="1"/>
      <c r="F33" s="1" t="s">
        <v>15</v>
      </c>
      <c r="G33" s="21"/>
      <c r="H33" s="3">
        <v>51.31</v>
      </c>
      <c r="I33" s="3">
        <f t="shared" si="0"/>
        <v>0</v>
      </c>
      <c r="J33" s="3">
        <v>155</v>
      </c>
      <c r="K33" s="4">
        <f t="shared" si="1"/>
        <v>0.33103225806451614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397</v>
      </c>
      <c r="C34" s="1" t="s">
        <v>398</v>
      </c>
      <c r="D34" s="5" t="s">
        <v>399</v>
      </c>
      <c r="E34" s="1"/>
      <c r="F34" s="1" t="s">
        <v>15</v>
      </c>
      <c r="G34" s="21"/>
      <c r="H34" s="3">
        <v>28.41</v>
      </c>
      <c r="I34" s="3">
        <f t="shared" si="0"/>
        <v>0</v>
      </c>
      <c r="J34" s="3">
        <v>94</v>
      </c>
      <c r="K34" s="4">
        <f t="shared" si="1"/>
        <v>0.30223404255319147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70</v>
      </c>
      <c r="D35" s="5" t="s">
        <v>71</v>
      </c>
      <c r="E35" s="1"/>
      <c r="F35" s="1" t="s">
        <v>15</v>
      </c>
      <c r="G35" s="21"/>
      <c r="H35" s="3">
        <v>45.4</v>
      </c>
      <c r="I35" s="3">
        <f t="shared" si="0"/>
        <v>0</v>
      </c>
      <c r="J35" s="3">
        <v>139</v>
      </c>
      <c r="K35" s="4">
        <f t="shared" si="1"/>
        <v>0.32661870503597124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72</v>
      </c>
      <c r="D36" s="5" t="s">
        <v>71</v>
      </c>
      <c r="E36" s="1"/>
      <c r="F36" s="1" t="s">
        <v>15</v>
      </c>
      <c r="G36" s="21"/>
      <c r="H36" s="3">
        <v>61</v>
      </c>
      <c r="I36" s="3">
        <f t="shared" si="0"/>
        <v>0</v>
      </c>
      <c r="J36" s="3">
        <v>205</v>
      </c>
      <c r="K36" s="4">
        <f t="shared" si="1"/>
        <v>0.29756097560975608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73</v>
      </c>
      <c r="D37" s="5" t="s">
        <v>74</v>
      </c>
      <c r="E37" s="1"/>
      <c r="F37" s="1" t="s">
        <v>15</v>
      </c>
      <c r="G37" s="21">
        <v>4</v>
      </c>
      <c r="H37" s="3">
        <v>87</v>
      </c>
      <c r="I37" s="3">
        <f t="shared" si="0"/>
        <v>348</v>
      </c>
      <c r="J37" s="3">
        <v>280</v>
      </c>
      <c r="K37" s="4">
        <f t="shared" si="1"/>
        <v>0.31071428571428572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77</v>
      </c>
      <c r="D38" s="5" t="s">
        <v>75</v>
      </c>
      <c r="E38" s="1"/>
      <c r="F38" s="1" t="s">
        <v>76</v>
      </c>
      <c r="G38" s="21">
        <v>7</v>
      </c>
      <c r="H38" s="3">
        <v>24</v>
      </c>
      <c r="I38" s="3">
        <f t="shared" si="0"/>
        <v>168</v>
      </c>
      <c r="J38" s="3">
        <v>86</v>
      </c>
      <c r="K38" s="4">
        <f t="shared" si="1"/>
        <v>0.27906976744186046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78</v>
      </c>
      <c r="D39" s="5" t="s">
        <v>79</v>
      </c>
      <c r="E39" s="1"/>
      <c r="F39" s="1" t="s">
        <v>76</v>
      </c>
      <c r="G39" s="21">
        <v>4</v>
      </c>
      <c r="H39" s="3">
        <v>103.88</v>
      </c>
      <c r="I39" s="3">
        <f t="shared" si="0"/>
        <v>415.52</v>
      </c>
      <c r="J39" s="3">
        <v>310</v>
      </c>
      <c r="K39" s="4">
        <f t="shared" si="1"/>
        <v>0.33509677419354839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407</v>
      </c>
      <c r="D40" s="5" t="s">
        <v>406</v>
      </c>
      <c r="E40" s="1"/>
      <c r="F40" s="1" t="s">
        <v>76</v>
      </c>
      <c r="G40" s="21">
        <v>10</v>
      </c>
      <c r="H40" s="3">
        <v>41</v>
      </c>
      <c r="I40" s="3">
        <f t="shared" si="0"/>
        <v>410</v>
      </c>
      <c r="J40" s="3">
        <v>125</v>
      </c>
      <c r="K40" s="4">
        <f t="shared" si="1"/>
        <v>0.32800000000000001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80</v>
      </c>
      <c r="D41" s="5" t="s">
        <v>75</v>
      </c>
      <c r="E41" s="1"/>
      <c r="F41" s="1" t="s">
        <v>76</v>
      </c>
      <c r="G41" s="21"/>
      <c r="H41" s="3">
        <v>53</v>
      </c>
      <c r="I41" s="3">
        <f t="shared" si="0"/>
        <v>0</v>
      </c>
      <c r="J41" s="3">
        <v>165</v>
      </c>
      <c r="K41" s="4">
        <f t="shared" si="1"/>
        <v>0.32121212121212123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81</v>
      </c>
      <c r="D42" s="5" t="s">
        <v>82</v>
      </c>
      <c r="E42" s="1"/>
      <c r="F42" s="1" t="s">
        <v>83</v>
      </c>
      <c r="G42" s="21"/>
      <c r="H42" s="3">
        <v>24</v>
      </c>
      <c r="I42" s="3">
        <f t="shared" si="0"/>
        <v>0</v>
      </c>
      <c r="J42" s="1"/>
      <c r="K42" s="4" t="e">
        <f t="shared" si="1"/>
        <v>#DIV/0!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84</v>
      </c>
      <c r="D43" s="5" t="s">
        <v>85</v>
      </c>
      <c r="E43" s="1"/>
      <c r="F43" s="1" t="s">
        <v>83</v>
      </c>
      <c r="G43" s="21">
        <v>7</v>
      </c>
      <c r="H43" s="3">
        <v>65</v>
      </c>
      <c r="I43" s="3">
        <f t="shared" si="0"/>
        <v>455</v>
      </c>
      <c r="J43" s="3">
        <v>210</v>
      </c>
      <c r="K43" s="4">
        <f t="shared" si="1"/>
        <v>0.30952380952380953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86</v>
      </c>
      <c r="D44" s="1" t="s">
        <v>87</v>
      </c>
      <c r="E44" s="1"/>
      <c r="F44" s="1" t="s">
        <v>83</v>
      </c>
      <c r="G44" s="21"/>
      <c r="H44" s="3">
        <v>45</v>
      </c>
      <c r="I44" s="3">
        <f t="shared" si="0"/>
        <v>0</v>
      </c>
      <c r="J44" s="3">
        <v>145</v>
      </c>
      <c r="K44" s="4">
        <f t="shared" si="1"/>
        <v>0.31034482758620691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88</v>
      </c>
      <c r="D45" s="1" t="s">
        <v>89</v>
      </c>
      <c r="E45" s="1" t="s">
        <v>14</v>
      </c>
      <c r="F45" s="1" t="s">
        <v>83</v>
      </c>
      <c r="G45" s="21"/>
      <c r="H45" s="3">
        <v>32</v>
      </c>
      <c r="I45" s="3">
        <f t="shared" si="0"/>
        <v>0</v>
      </c>
      <c r="J45" s="3">
        <v>108</v>
      </c>
      <c r="K45" s="4">
        <f t="shared" si="1"/>
        <v>0.29629629629629628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431</v>
      </c>
      <c r="D46" s="1" t="s">
        <v>430</v>
      </c>
      <c r="E46" s="1" t="s">
        <v>14</v>
      </c>
      <c r="F46" s="1" t="s">
        <v>372</v>
      </c>
      <c r="G46" s="21">
        <v>12</v>
      </c>
      <c r="H46" s="3">
        <v>55</v>
      </c>
      <c r="I46" s="3">
        <f t="shared" si="0"/>
        <v>660</v>
      </c>
      <c r="J46" s="3">
        <v>175</v>
      </c>
      <c r="K46" s="4">
        <f t="shared" si="1"/>
        <v>0.31428571428571428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91</v>
      </c>
      <c r="D47" s="1" t="s">
        <v>92</v>
      </c>
      <c r="E47" s="1" t="s">
        <v>14</v>
      </c>
      <c r="F47" s="1" t="s">
        <v>372</v>
      </c>
      <c r="G47" s="21"/>
      <c r="H47" s="3">
        <v>36</v>
      </c>
      <c r="I47" s="3">
        <f t="shared" si="0"/>
        <v>0</v>
      </c>
      <c r="J47" s="3">
        <v>115</v>
      </c>
      <c r="K47" s="4">
        <f t="shared" si="1"/>
        <v>0.31304347826086959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402</v>
      </c>
      <c r="D48" s="1" t="s">
        <v>94</v>
      </c>
      <c r="E48" s="1" t="s">
        <v>14</v>
      </c>
      <c r="F48" s="1" t="s">
        <v>372</v>
      </c>
      <c r="G48" s="21"/>
      <c r="H48" s="3">
        <v>22</v>
      </c>
      <c r="I48" s="3">
        <f t="shared" si="0"/>
        <v>0</v>
      </c>
      <c r="J48" s="3">
        <v>78</v>
      </c>
      <c r="K48" s="4">
        <f t="shared" si="1"/>
        <v>0.28205128205128205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93</v>
      </c>
      <c r="D49" s="1" t="s">
        <v>94</v>
      </c>
      <c r="E49" s="1" t="s">
        <v>14</v>
      </c>
      <c r="F49" s="1" t="s">
        <v>372</v>
      </c>
      <c r="G49" s="21">
        <v>12</v>
      </c>
      <c r="H49" s="3">
        <v>46</v>
      </c>
      <c r="I49" s="3">
        <f t="shared" si="0"/>
        <v>552</v>
      </c>
      <c r="J49" s="3">
        <v>142</v>
      </c>
      <c r="K49" s="4">
        <f t="shared" si="1"/>
        <v>0.323943661971831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2" t="s">
        <v>95</v>
      </c>
      <c r="B50" s="1" t="s">
        <v>99</v>
      </c>
      <c r="C50" s="1" t="s">
        <v>97</v>
      </c>
      <c r="D50" s="1" t="s">
        <v>100</v>
      </c>
      <c r="E50" s="1"/>
      <c r="F50" s="1" t="s">
        <v>98</v>
      </c>
      <c r="G50" s="21">
        <v>3</v>
      </c>
      <c r="H50" s="3">
        <v>142</v>
      </c>
      <c r="I50" s="3">
        <f t="shared" si="0"/>
        <v>426</v>
      </c>
      <c r="J50" s="3">
        <v>142</v>
      </c>
      <c r="K50" s="4">
        <f t="shared" si="1"/>
        <v>1</v>
      </c>
      <c r="L50" s="1" t="s">
        <v>361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3" t="s">
        <v>102</v>
      </c>
      <c r="B51" s="1" t="s">
        <v>103</v>
      </c>
      <c r="C51" s="1" t="s">
        <v>104</v>
      </c>
      <c r="D51" s="1" t="s">
        <v>105</v>
      </c>
      <c r="E51" s="1"/>
      <c r="F51" s="1" t="s">
        <v>83</v>
      </c>
      <c r="G51" s="21"/>
      <c r="H51" s="3">
        <v>22.8</v>
      </c>
      <c r="I51" s="3">
        <f t="shared" si="0"/>
        <v>0</v>
      </c>
      <c r="J51" s="3">
        <v>78</v>
      </c>
      <c r="K51" s="4">
        <f t="shared" si="1"/>
        <v>0.29230769230769232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110</v>
      </c>
      <c r="E52" s="1"/>
      <c r="F52" s="1" t="s">
        <v>372</v>
      </c>
      <c r="G52" s="21"/>
      <c r="H52" s="3">
        <v>41.95</v>
      </c>
      <c r="I52" s="3">
        <f t="shared" si="0"/>
        <v>0</v>
      </c>
      <c r="J52" s="3">
        <v>125</v>
      </c>
      <c r="K52" s="4">
        <f t="shared" si="1"/>
        <v>0.33560000000000001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111</v>
      </c>
      <c r="E53" s="1"/>
      <c r="F53" s="1" t="s">
        <v>372</v>
      </c>
      <c r="G53" s="21"/>
      <c r="H53" s="3">
        <v>197</v>
      </c>
      <c r="I53" s="3">
        <f t="shared" si="0"/>
        <v>0</v>
      </c>
      <c r="J53" s="3">
        <v>445</v>
      </c>
      <c r="K53" s="4">
        <f t="shared" si="1"/>
        <v>0.44269662921348313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112</v>
      </c>
      <c r="E54" s="1"/>
      <c r="F54" s="1" t="s">
        <v>372</v>
      </c>
      <c r="G54" s="21">
        <v>2</v>
      </c>
      <c r="H54" s="3">
        <v>85.95</v>
      </c>
      <c r="I54" s="3">
        <f t="shared" si="0"/>
        <v>171.9</v>
      </c>
      <c r="J54" s="3">
        <v>280</v>
      </c>
      <c r="K54" s="4">
        <f t="shared" si="1"/>
        <v>0.30696428571428575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113</v>
      </c>
      <c r="E55" s="1"/>
      <c r="F55" s="1" t="s">
        <v>372</v>
      </c>
      <c r="G55" s="21"/>
      <c r="H55" s="3">
        <v>155</v>
      </c>
      <c r="I55" s="3">
        <f t="shared" si="0"/>
        <v>0</v>
      </c>
      <c r="J55" s="3">
        <v>350</v>
      </c>
      <c r="K55" s="4">
        <f t="shared" si="1"/>
        <v>0.44285714285714284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114</v>
      </c>
      <c r="E56" s="1"/>
      <c r="F56" s="1" t="s">
        <v>372</v>
      </c>
      <c r="G56" s="21"/>
      <c r="H56" s="3">
        <v>82</v>
      </c>
      <c r="I56" s="3">
        <f t="shared" si="0"/>
        <v>0</v>
      </c>
      <c r="J56" s="3">
        <v>245</v>
      </c>
      <c r="K56" s="4">
        <f t="shared" si="1"/>
        <v>0.33469387755102042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115</v>
      </c>
      <c r="E57" s="1"/>
      <c r="F57" s="1" t="s">
        <v>372</v>
      </c>
      <c r="G57" s="21">
        <v>3</v>
      </c>
      <c r="H57" s="3">
        <v>88</v>
      </c>
      <c r="I57" s="3">
        <f t="shared" si="0"/>
        <v>264</v>
      </c>
      <c r="J57" s="3">
        <v>260</v>
      </c>
      <c r="K57" s="4">
        <f t="shared" si="1"/>
        <v>0.33846153846153848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116</v>
      </c>
      <c r="E58" s="1"/>
      <c r="F58" s="1" t="s">
        <v>372</v>
      </c>
      <c r="G58" s="21">
        <v>4</v>
      </c>
      <c r="H58" s="3">
        <v>61.45</v>
      </c>
      <c r="I58" s="3">
        <f t="shared" si="0"/>
        <v>245.8</v>
      </c>
      <c r="J58" s="3">
        <v>190</v>
      </c>
      <c r="K58" s="4">
        <f t="shared" si="1"/>
        <v>0.32342105263157894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117</v>
      </c>
      <c r="E59" s="1"/>
      <c r="F59" s="1" t="s">
        <v>372</v>
      </c>
      <c r="G59" s="21"/>
      <c r="H59" s="3">
        <v>49</v>
      </c>
      <c r="I59" s="3">
        <f t="shared" si="0"/>
        <v>0</v>
      </c>
      <c r="J59" s="3">
        <v>154</v>
      </c>
      <c r="K59" s="4">
        <f t="shared" si="1"/>
        <v>0.31818181818181818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118</v>
      </c>
      <c r="E60" s="1">
        <v>2014</v>
      </c>
      <c r="F60" s="1" t="s">
        <v>372</v>
      </c>
      <c r="G60" s="21"/>
      <c r="H60" s="3">
        <v>82</v>
      </c>
      <c r="I60" s="3">
        <f t="shared" si="0"/>
        <v>0</v>
      </c>
      <c r="J60" s="3">
        <v>250</v>
      </c>
      <c r="K60" s="4">
        <f t="shared" si="1"/>
        <v>0.32800000000000001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119</v>
      </c>
      <c r="E61" s="1">
        <v>2009</v>
      </c>
      <c r="F61" s="1" t="s">
        <v>372</v>
      </c>
      <c r="G61" s="21">
        <v>3</v>
      </c>
      <c r="H61" s="3">
        <v>66.95</v>
      </c>
      <c r="I61" s="3">
        <f t="shared" si="0"/>
        <v>200.85000000000002</v>
      </c>
      <c r="J61" s="3">
        <v>220</v>
      </c>
      <c r="K61" s="4">
        <f t="shared" si="1"/>
        <v>0.30431818181818182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120</v>
      </c>
      <c r="E62" s="1" t="s">
        <v>14</v>
      </c>
      <c r="F62" s="1" t="s">
        <v>372</v>
      </c>
      <c r="G62" s="21">
        <v>9</v>
      </c>
      <c r="H62" s="3">
        <v>49</v>
      </c>
      <c r="I62" s="3">
        <f t="shared" si="0"/>
        <v>441</v>
      </c>
      <c r="J62" s="3">
        <v>170</v>
      </c>
      <c r="K62" s="4">
        <f t="shared" si="1"/>
        <v>0.28823529411764703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373</v>
      </c>
      <c r="E63" s="1" t="s">
        <v>14</v>
      </c>
      <c r="F63" s="1" t="s">
        <v>372</v>
      </c>
      <c r="G63" s="21">
        <v>10</v>
      </c>
      <c r="H63" s="3">
        <v>49.95</v>
      </c>
      <c r="I63" s="3">
        <f t="shared" si="0"/>
        <v>499.5</v>
      </c>
      <c r="J63" s="3">
        <v>160</v>
      </c>
      <c r="K63" s="4">
        <v>0.31219999999999998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121</v>
      </c>
      <c r="E64" s="1" t="s">
        <v>14</v>
      </c>
      <c r="F64" s="1" t="s">
        <v>90</v>
      </c>
      <c r="G64" s="21">
        <v>7</v>
      </c>
      <c r="H64" s="3">
        <v>36</v>
      </c>
      <c r="I64" s="3">
        <f t="shared" si="0"/>
        <v>252</v>
      </c>
      <c r="J64" s="3">
        <v>110</v>
      </c>
      <c r="K64" s="4">
        <f t="shared" si="1"/>
        <v>0.32727272727272727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370</v>
      </c>
      <c r="E65" s="1">
        <v>2016</v>
      </c>
      <c r="F65" s="1" t="s">
        <v>123</v>
      </c>
      <c r="G65" s="21">
        <v>5</v>
      </c>
      <c r="H65" s="3">
        <v>82</v>
      </c>
      <c r="I65" s="3">
        <f t="shared" si="0"/>
        <v>410</v>
      </c>
      <c r="J65" s="3">
        <v>220</v>
      </c>
      <c r="K65" s="4">
        <f t="shared" si="1"/>
        <v>0.37272727272727274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122</v>
      </c>
      <c r="E66" s="1">
        <v>2016</v>
      </c>
      <c r="F66" s="1" t="s">
        <v>123</v>
      </c>
      <c r="G66" s="21">
        <v>1</v>
      </c>
      <c r="H66" s="3">
        <v>54.83</v>
      </c>
      <c r="I66" s="3">
        <f t="shared" si="0"/>
        <v>54.83</v>
      </c>
      <c r="J66" s="3">
        <v>175</v>
      </c>
      <c r="K66" s="4">
        <f t="shared" si="1"/>
        <v>0.31331428571428571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364</v>
      </c>
      <c r="E67" s="1"/>
      <c r="F67" s="1" t="s">
        <v>123</v>
      </c>
      <c r="G67" s="21"/>
      <c r="H67" s="3">
        <v>48.33</v>
      </c>
      <c r="I67" s="3">
        <f t="shared" si="0"/>
        <v>0</v>
      </c>
      <c r="J67" s="3">
        <v>145</v>
      </c>
      <c r="K67" s="4">
        <f t="shared" si="1"/>
        <v>0.3333103448275862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125</v>
      </c>
      <c r="E68" s="1">
        <v>2017</v>
      </c>
      <c r="F68" s="1" t="s">
        <v>123</v>
      </c>
      <c r="G68" s="21"/>
      <c r="H68" s="3">
        <v>117.33</v>
      </c>
      <c r="I68" s="3">
        <f t="shared" si="0"/>
        <v>0</v>
      </c>
      <c r="J68" s="3">
        <v>333</v>
      </c>
      <c r="K68" s="4">
        <f t="shared" si="1"/>
        <v>0.35234234234234235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126</v>
      </c>
      <c r="E69" s="1"/>
      <c r="F69" s="1" t="s">
        <v>123</v>
      </c>
      <c r="G69" s="21">
        <v>2</v>
      </c>
      <c r="H69" s="3">
        <v>47</v>
      </c>
      <c r="I69" s="3">
        <f t="shared" ref="I69:I138" si="2">H69*G69</f>
        <v>94</v>
      </c>
      <c r="J69" s="3">
        <v>160</v>
      </c>
      <c r="K69" s="4">
        <f t="shared" si="1"/>
        <v>0.29375000000000001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127</v>
      </c>
      <c r="E70" s="1"/>
      <c r="F70" s="1" t="s">
        <v>123</v>
      </c>
      <c r="G70" s="21"/>
      <c r="H70" s="3">
        <v>64.33</v>
      </c>
      <c r="I70" s="3">
        <f t="shared" si="2"/>
        <v>0</v>
      </c>
      <c r="J70" s="3">
        <v>205</v>
      </c>
      <c r="K70" s="4">
        <f t="shared" si="1"/>
        <v>0.31380487804878049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363</v>
      </c>
      <c r="E71" s="1"/>
      <c r="F71" s="1" t="s">
        <v>123</v>
      </c>
      <c r="G71" s="21"/>
      <c r="H71" s="3">
        <v>89.17</v>
      </c>
      <c r="I71" s="3">
        <f t="shared" si="2"/>
        <v>0</v>
      </c>
      <c r="J71" s="3">
        <v>195</v>
      </c>
      <c r="K71" s="4">
        <f t="shared" si="1"/>
        <v>0.45728205128205129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128</v>
      </c>
      <c r="E72" s="1"/>
      <c r="F72" s="1" t="s">
        <v>123</v>
      </c>
      <c r="G72" s="21"/>
      <c r="H72" s="3">
        <v>80</v>
      </c>
      <c r="I72" s="3">
        <f t="shared" si="2"/>
        <v>0</v>
      </c>
      <c r="J72" s="3">
        <v>240</v>
      </c>
      <c r="K72" s="4">
        <f t="shared" si="1"/>
        <v>0.33333333333333331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420</v>
      </c>
      <c r="E73" s="1" t="s">
        <v>14</v>
      </c>
      <c r="F73" s="1" t="s">
        <v>50</v>
      </c>
      <c r="G73" s="21">
        <v>9</v>
      </c>
      <c r="H73" s="3">
        <v>26</v>
      </c>
      <c r="I73" s="3">
        <f t="shared" si="2"/>
        <v>234</v>
      </c>
      <c r="J73" s="3">
        <v>79</v>
      </c>
      <c r="K73" s="4">
        <f t="shared" si="1"/>
        <v>0.32911392405063289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129</v>
      </c>
      <c r="E74" s="1" t="s">
        <v>14</v>
      </c>
      <c r="F74" s="1" t="s">
        <v>130</v>
      </c>
      <c r="G74" s="21"/>
      <c r="H74" s="3">
        <v>29</v>
      </c>
      <c r="I74" s="3">
        <f t="shared" si="2"/>
        <v>0</v>
      </c>
      <c r="J74" s="3">
        <v>75</v>
      </c>
      <c r="K74" s="4">
        <f t="shared" si="1"/>
        <v>0.38666666666666666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404</v>
      </c>
      <c r="E75" s="1" t="s">
        <v>14</v>
      </c>
      <c r="F75" s="1" t="s">
        <v>405</v>
      </c>
      <c r="G75" s="21"/>
      <c r="H75" s="3">
        <v>26.5</v>
      </c>
      <c r="I75" s="3">
        <f t="shared" si="2"/>
        <v>0</v>
      </c>
      <c r="J75" s="3">
        <v>78</v>
      </c>
      <c r="K75" s="4">
        <f t="shared" si="1"/>
        <v>0.33974358974358976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410</v>
      </c>
      <c r="E76" s="1" t="s">
        <v>14</v>
      </c>
      <c r="F76" s="1" t="s">
        <v>405</v>
      </c>
      <c r="G76" s="21"/>
      <c r="H76" s="3">
        <v>30.75</v>
      </c>
      <c r="I76" s="3">
        <f t="shared" si="2"/>
        <v>0</v>
      </c>
      <c r="J76" s="3">
        <v>82</v>
      </c>
      <c r="K76" s="4">
        <f t="shared" si="1"/>
        <v>0.375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131</v>
      </c>
      <c r="E77" s="1" t="s">
        <v>14</v>
      </c>
      <c r="F77" s="1" t="s">
        <v>130</v>
      </c>
      <c r="G77" s="21"/>
      <c r="H77" s="3">
        <v>29</v>
      </c>
      <c r="I77" s="3">
        <f t="shared" si="2"/>
        <v>0</v>
      </c>
      <c r="J77" s="3">
        <v>75</v>
      </c>
      <c r="K77" s="4">
        <f t="shared" si="1"/>
        <v>0.38666666666666666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132</v>
      </c>
      <c r="E78" s="1">
        <v>2006</v>
      </c>
      <c r="F78" s="1" t="s">
        <v>123</v>
      </c>
      <c r="G78" s="21">
        <v>6</v>
      </c>
      <c r="H78" s="3">
        <v>139.99</v>
      </c>
      <c r="I78" s="3">
        <f t="shared" si="2"/>
        <v>839.94</v>
      </c>
      <c r="J78" s="3">
        <v>435</v>
      </c>
      <c r="K78" s="4">
        <f t="shared" si="1"/>
        <v>0.321816091954023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133</v>
      </c>
      <c r="E79" s="1"/>
      <c r="F79" s="1" t="s">
        <v>83</v>
      </c>
      <c r="G79" s="21"/>
      <c r="H79" s="3">
        <v>61</v>
      </c>
      <c r="I79" s="3">
        <f t="shared" si="2"/>
        <v>0</v>
      </c>
      <c r="J79" s="3">
        <v>205</v>
      </c>
      <c r="K79" s="4">
        <f t="shared" si="1"/>
        <v>0.29756097560975608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134</v>
      </c>
      <c r="C80" s="1" t="s">
        <v>107</v>
      </c>
      <c r="D80" s="1" t="s">
        <v>135</v>
      </c>
      <c r="E80" s="1"/>
      <c r="F80" s="1" t="s">
        <v>83</v>
      </c>
      <c r="G80" s="21"/>
      <c r="H80" s="3">
        <v>26</v>
      </c>
      <c r="I80" s="3">
        <f t="shared" si="2"/>
        <v>0</v>
      </c>
      <c r="J80" s="3">
        <v>84</v>
      </c>
      <c r="K80" s="4">
        <f t="shared" ref="K80:K155" si="3">H80/J80</f>
        <v>0.30952380952380953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134</v>
      </c>
      <c r="C81" s="1" t="s">
        <v>137</v>
      </c>
      <c r="D81" s="1" t="s">
        <v>138</v>
      </c>
      <c r="E81" s="1"/>
      <c r="F81" s="1" t="s">
        <v>83</v>
      </c>
      <c r="G81" s="21">
        <v>6</v>
      </c>
      <c r="H81" s="3">
        <v>25</v>
      </c>
      <c r="I81" s="3">
        <f t="shared" si="2"/>
        <v>150</v>
      </c>
      <c r="J81" s="3">
        <v>82</v>
      </c>
      <c r="K81" s="4">
        <f t="shared" si="3"/>
        <v>0.3048780487804878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134</v>
      </c>
      <c r="C82" s="1" t="s">
        <v>139</v>
      </c>
      <c r="D82" s="1" t="s">
        <v>140</v>
      </c>
      <c r="E82" s="1">
        <v>2021</v>
      </c>
      <c r="F82" s="1" t="s">
        <v>141</v>
      </c>
      <c r="G82" s="21"/>
      <c r="H82" s="3">
        <v>32</v>
      </c>
      <c r="I82" s="3">
        <f t="shared" si="2"/>
        <v>0</v>
      </c>
      <c r="J82" s="3">
        <v>99</v>
      </c>
      <c r="K82" s="4">
        <f t="shared" si="3"/>
        <v>0.32323232323232326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142</v>
      </c>
      <c r="C83" s="1" t="s">
        <v>143</v>
      </c>
      <c r="D83" s="1" t="s">
        <v>144</v>
      </c>
      <c r="E83" s="1">
        <v>2021</v>
      </c>
      <c r="F83" s="1" t="s">
        <v>50</v>
      </c>
      <c r="G83" s="21"/>
      <c r="H83" s="3">
        <v>33</v>
      </c>
      <c r="I83" s="3">
        <f t="shared" si="2"/>
        <v>0</v>
      </c>
      <c r="J83" s="3">
        <v>104</v>
      </c>
      <c r="K83" s="4">
        <f t="shared" si="3"/>
        <v>0.31730769230769229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142</v>
      </c>
      <c r="C84" s="1" t="s">
        <v>143</v>
      </c>
      <c r="D84" s="1" t="s">
        <v>144</v>
      </c>
      <c r="E84" s="1">
        <v>2022</v>
      </c>
      <c r="F84" s="1" t="s">
        <v>50</v>
      </c>
      <c r="G84" s="21">
        <v>2</v>
      </c>
      <c r="H84" s="3">
        <v>33.99</v>
      </c>
      <c r="I84" s="3">
        <f t="shared" si="2"/>
        <v>67.98</v>
      </c>
      <c r="J84" s="3">
        <v>104</v>
      </c>
      <c r="K84" s="4">
        <f t="shared" si="3"/>
        <v>0.32682692307692307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145</v>
      </c>
      <c r="C85" s="1" t="s">
        <v>146</v>
      </c>
      <c r="D85" s="1" t="s">
        <v>147</v>
      </c>
      <c r="E85" s="1"/>
      <c r="F85" s="1" t="s">
        <v>83</v>
      </c>
      <c r="G85" s="21">
        <v>10</v>
      </c>
      <c r="H85" s="3">
        <v>33</v>
      </c>
      <c r="I85" s="3">
        <f t="shared" si="2"/>
        <v>330</v>
      </c>
      <c r="J85" s="3">
        <v>83</v>
      </c>
      <c r="K85" s="4">
        <f t="shared" si="3"/>
        <v>0.39759036144578314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108</v>
      </c>
      <c r="C86" s="1" t="s">
        <v>148</v>
      </c>
      <c r="D86" s="1" t="s">
        <v>149</v>
      </c>
      <c r="E86" s="1">
        <v>2021</v>
      </c>
      <c r="F86" s="1" t="s">
        <v>83</v>
      </c>
      <c r="G86" s="21">
        <v>5</v>
      </c>
      <c r="H86" s="3">
        <v>31.16</v>
      </c>
      <c r="I86" s="3">
        <f t="shared" si="2"/>
        <v>155.80000000000001</v>
      </c>
      <c r="J86" s="3">
        <v>105</v>
      </c>
      <c r="K86" s="4">
        <f t="shared" si="3"/>
        <v>0.29676190476190478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150</v>
      </c>
      <c r="D87" s="1" t="s">
        <v>151</v>
      </c>
      <c r="E87" s="1"/>
      <c r="F87" s="1" t="s">
        <v>83</v>
      </c>
      <c r="G87" s="21"/>
      <c r="H87" s="3">
        <v>40</v>
      </c>
      <c r="I87" s="3">
        <f t="shared" si="2"/>
        <v>0</v>
      </c>
      <c r="J87" s="3">
        <v>128</v>
      </c>
      <c r="K87" s="4">
        <f t="shared" si="3"/>
        <v>0.3125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150</v>
      </c>
      <c r="D88" s="1" t="s">
        <v>152</v>
      </c>
      <c r="E88" s="1"/>
      <c r="F88" s="1" t="s">
        <v>83</v>
      </c>
      <c r="G88" s="21"/>
      <c r="H88" s="3">
        <v>25</v>
      </c>
      <c r="I88" s="3">
        <f t="shared" si="2"/>
        <v>0</v>
      </c>
      <c r="J88" s="3">
        <v>87</v>
      </c>
      <c r="K88" s="4">
        <f t="shared" si="3"/>
        <v>0.28735632183908044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134</v>
      </c>
      <c r="C89" s="1" t="s">
        <v>153</v>
      </c>
      <c r="D89" s="1" t="s">
        <v>154</v>
      </c>
      <c r="E89" s="1"/>
      <c r="F89" s="1" t="s">
        <v>83</v>
      </c>
      <c r="G89" s="21"/>
      <c r="H89" s="3">
        <v>24</v>
      </c>
      <c r="I89" s="3">
        <f t="shared" si="2"/>
        <v>0</v>
      </c>
      <c r="J89" s="3">
        <v>84</v>
      </c>
      <c r="K89" s="4">
        <f t="shared" si="3"/>
        <v>0.2857142857142857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155</v>
      </c>
      <c r="D90" s="1" t="s">
        <v>156</v>
      </c>
      <c r="E90" s="1"/>
      <c r="F90" s="1" t="s">
        <v>83</v>
      </c>
      <c r="G90" s="21">
        <v>2</v>
      </c>
      <c r="H90" s="3">
        <v>24</v>
      </c>
      <c r="I90" s="3">
        <f t="shared" si="2"/>
        <v>48</v>
      </c>
      <c r="J90" s="1"/>
      <c r="K90" s="4" t="e">
        <f t="shared" si="3"/>
        <v>#DIV/0!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157</v>
      </c>
      <c r="C91" s="1" t="s">
        <v>158</v>
      </c>
      <c r="D91" s="5" t="s">
        <v>159</v>
      </c>
      <c r="E91" s="1"/>
      <c r="F91" s="5" t="s">
        <v>83</v>
      </c>
      <c r="G91" s="21"/>
      <c r="H91" s="3">
        <v>38</v>
      </c>
      <c r="I91" s="3">
        <f t="shared" si="2"/>
        <v>0</v>
      </c>
      <c r="J91" s="3">
        <v>124</v>
      </c>
      <c r="K91" s="4">
        <f t="shared" si="3"/>
        <v>0.30645161290322581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142</v>
      </c>
      <c r="C92" s="1" t="s">
        <v>160</v>
      </c>
      <c r="D92" s="5" t="s">
        <v>161</v>
      </c>
      <c r="E92" s="1"/>
      <c r="F92" s="5" t="s">
        <v>83</v>
      </c>
      <c r="G92" s="21"/>
      <c r="H92" s="3">
        <v>30</v>
      </c>
      <c r="I92" s="3">
        <f t="shared" si="2"/>
        <v>0</v>
      </c>
      <c r="J92" s="3">
        <v>98</v>
      </c>
      <c r="K92" s="4">
        <f t="shared" si="3"/>
        <v>0.30612244897959184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428</v>
      </c>
      <c r="C93" s="1" t="s">
        <v>148</v>
      </c>
      <c r="D93" s="5" t="s">
        <v>429</v>
      </c>
      <c r="E93" s="1"/>
      <c r="F93" s="5" t="s">
        <v>50</v>
      </c>
      <c r="G93" s="21">
        <v>3</v>
      </c>
      <c r="H93" s="3">
        <v>96.67</v>
      </c>
      <c r="I93" s="3">
        <f t="shared" si="2"/>
        <v>290.01</v>
      </c>
      <c r="J93" s="3">
        <v>265</v>
      </c>
      <c r="K93" s="4">
        <f t="shared" si="3"/>
        <v>0.36479245283018868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162</v>
      </c>
      <c r="C94" s="1" t="s">
        <v>146</v>
      </c>
      <c r="D94" s="1" t="s">
        <v>163</v>
      </c>
      <c r="E94" s="1"/>
      <c r="F94" s="1" t="s">
        <v>164</v>
      </c>
      <c r="G94" s="21"/>
      <c r="H94" s="3">
        <v>17.5</v>
      </c>
      <c r="I94" s="3">
        <f t="shared" si="2"/>
        <v>0</v>
      </c>
      <c r="J94" s="3">
        <v>70</v>
      </c>
      <c r="K94" s="4">
        <f t="shared" si="3"/>
        <v>0.25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162</v>
      </c>
      <c r="C95" s="1" t="s">
        <v>146</v>
      </c>
      <c r="D95" s="1" t="s">
        <v>165</v>
      </c>
      <c r="E95" s="1">
        <v>2019</v>
      </c>
      <c r="F95" s="1" t="s">
        <v>164</v>
      </c>
      <c r="G95" s="21">
        <v>12</v>
      </c>
      <c r="H95" s="3">
        <v>21.33</v>
      </c>
      <c r="I95" s="3">
        <f t="shared" si="2"/>
        <v>255.95999999999998</v>
      </c>
      <c r="J95" s="3">
        <v>84</v>
      </c>
      <c r="K95" s="4">
        <f t="shared" si="3"/>
        <v>0.25392857142857139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166</v>
      </c>
      <c r="E96" s="1">
        <v>2020</v>
      </c>
      <c r="F96" s="1" t="s">
        <v>372</v>
      </c>
      <c r="G96" s="21"/>
      <c r="H96" s="3">
        <v>60</v>
      </c>
      <c r="I96" s="3">
        <f t="shared" si="2"/>
        <v>0</v>
      </c>
      <c r="J96" s="3">
        <v>180</v>
      </c>
      <c r="K96" s="4">
        <f t="shared" si="3"/>
        <v>0.33333333333333331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166</v>
      </c>
      <c r="E97" s="1">
        <v>2022</v>
      </c>
      <c r="F97" s="1" t="s">
        <v>76</v>
      </c>
      <c r="G97" s="21">
        <v>6</v>
      </c>
      <c r="H97" s="3">
        <v>80</v>
      </c>
      <c r="I97" s="3">
        <f t="shared" si="2"/>
        <v>480</v>
      </c>
      <c r="J97" s="3">
        <v>220</v>
      </c>
      <c r="K97" s="4">
        <f t="shared" si="3"/>
        <v>0.36363636363636365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167</v>
      </c>
      <c r="E98" s="1"/>
      <c r="F98" s="1" t="s">
        <v>372</v>
      </c>
      <c r="G98" s="21"/>
      <c r="H98" s="3">
        <v>37.950000000000003</v>
      </c>
      <c r="I98" s="3">
        <f t="shared" si="2"/>
        <v>0</v>
      </c>
      <c r="J98" s="3">
        <v>114</v>
      </c>
      <c r="K98" s="4">
        <f t="shared" si="3"/>
        <v>0.3328947368421053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168</v>
      </c>
      <c r="D99" s="1" t="s">
        <v>169</v>
      </c>
      <c r="E99" s="1"/>
      <c r="F99" s="1" t="s">
        <v>50</v>
      </c>
      <c r="G99" s="21"/>
      <c r="H99" s="3">
        <v>21.33</v>
      </c>
      <c r="I99" s="3">
        <f t="shared" si="2"/>
        <v>0</v>
      </c>
      <c r="J99" s="3">
        <v>74</v>
      </c>
      <c r="K99" s="4">
        <f t="shared" si="3"/>
        <v>0.28824324324324324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168</v>
      </c>
      <c r="D100" s="1" t="s">
        <v>170</v>
      </c>
      <c r="E100" s="1"/>
      <c r="F100" s="1" t="s">
        <v>50</v>
      </c>
      <c r="G100" s="21"/>
      <c r="H100" s="3">
        <v>21.33</v>
      </c>
      <c r="I100" s="3">
        <f t="shared" si="2"/>
        <v>0</v>
      </c>
      <c r="J100" s="3">
        <v>95</v>
      </c>
      <c r="K100" s="4">
        <f t="shared" si="3"/>
        <v>0.22452631578947366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171</v>
      </c>
      <c r="D101" s="1" t="s">
        <v>172</v>
      </c>
      <c r="E101" s="1"/>
      <c r="F101" s="1" t="s">
        <v>90</v>
      </c>
      <c r="G101" s="21"/>
      <c r="H101" s="3">
        <v>210</v>
      </c>
      <c r="I101" s="3">
        <f t="shared" si="2"/>
        <v>0</v>
      </c>
      <c r="J101" s="3">
        <v>610</v>
      </c>
      <c r="K101" s="4">
        <f t="shared" si="3"/>
        <v>0.34426229508196721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173</v>
      </c>
      <c r="D102" s="1" t="s">
        <v>174</v>
      </c>
      <c r="E102" s="1"/>
      <c r="F102" s="1" t="s">
        <v>90</v>
      </c>
      <c r="G102" s="21"/>
      <c r="H102" s="3">
        <v>25</v>
      </c>
      <c r="I102" s="3">
        <f t="shared" si="2"/>
        <v>0</v>
      </c>
      <c r="J102" s="3">
        <v>79</v>
      </c>
      <c r="K102" s="4">
        <f t="shared" si="3"/>
        <v>0.31645569620253167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148</v>
      </c>
      <c r="D103" s="1" t="s">
        <v>175</v>
      </c>
      <c r="E103" s="1"/>
      <c r="F103" s="1" t="s">
        <v>90</v>
      </c>
      <c r="G103" s="21"/>
      <c r="H103" s="3">
        <v>72</v>
      </c>
      <c r="I103" s="3">
        <f t="shared" si="2"/>
        <v>0</v>
      </c>
      <c r="J103" s="3">
        <v>236</v>
      </c>
      <c r="K103" s="4">
        <f t="shared" si="3"/>
        <v>0.30508474576271188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150</v>
      </c>
      <c r="D104" s="1" t="s">
        <v>176</v>
      </c>
      <c r="E104" s="1">
        <v>2018</v>
      </c>
      <c r="F104" s="1" t="s">
        <v>372</v>
      </c>
      <c r="G104" s="21"/>
      <c r="H104" s="3">
        <v>40.950000000000003</v>
      </c>
      <c r="I104" s="3">
        <f t="shared" si="2"/>
        <v>0</v>
      </c>
      <c r="J104" s="3">
        <v>128</v>
      </c>
      <c r="K104" s="4">
        <f t="shared" si="3"/>
        <v>0.31992187500000002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150</v>
      </c>
      <c r="D105" s="1" t="s">
        <v>177</v>
      </c>
      <c r="E105" s="1">
        <v>2018</v>
      </c>
      <c r="F105" s="1" t="s">
        <v>372</v>
      </c>
      <c r="G105" s="21"/>
      <c r="H105" s="3">
        <v>44.95</v>
      </c>
      <c r="I105" s="3">
        <f t="shared" si="2"/>
        <v>0</v>
      </c>
      <c r="J105" s="3">
        <v>139</v>
      </c>
      <c r="K105" s="4">
        <f t="shared" si="3"/>
        <v>0.32338129496402879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178</v>
      </c>
      <c r="E106" s="1">
        <v>2018</v>
      </c>
      <c r="F106" s="1" t="s">
        <v>372</v>
      </c>
      <c r="G106" s="21">
        <v>5</v>
      </c>
      <c r="H106" s="3">
        <v>144</v>
      </c>
      <c r="I106" s="3">
        <f t="shared" si="2"/>
        <v>720</v>
      </c>
      <c r="J106" s="3">
        <v>390</v>
      </c>
      <c r="K106" s="4">
        <f t="shared" si="3"/>
        <v>0.36923076923076925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179</v>
      </c>
      <c r="E107" s="1">
        <v>2018</v>
      </c>
      <c r="F107" s="1" t="s">
        <v>372</v>
      </c>
      <c r="G107" s="21"/>
      <c r="H107" s="3">
        <v>281.55</v>
      </c>
      <c r="I107" s="3">
        <f t="shared" si="2"/>
        <v>0</v>
      </c>
      <c r="J107" s="3">
        <v>685</v>
      </c>
      <c r="K107" s="4">
        <f t="shared" si="3"/>
        <v>0.41102189781021897</v>
      </c>
      <c r="L107" s="1" t="s">
        <v>63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180</v>
      </c>
      <c r="C108" s="1" t="s">
        <v>168</v>
      </c>
      <c r="D108" s="1" t="s">
        <v>181</v>
      </c>
      <c r="E108" s="1">
        <v>2021</v>
      </c>
      <c r="F108" s="1" t="s">
        <v>372</v>
      </c>
      <c r="G108" s="21"/>
      <c r="H108" s="3">
        <v>31.95</v>
      </c>
      <c r="I108" s="3">
        <f t="shared" si="2"/>
        <v>0</v>
      </c>
      <c r="J108" s="3">
        <v>96</v>
      </c>
      <c r="K108" s="4">
        <f t="shared" si="3"/>
        <v>0.33281250000000001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180</v>
      </c>
      <c r="C109" s="1" t="s">
        <v>148</v>
      </c>
      <c r="D109" s="1" t="s">
        <v>182</v>
      </c>
      <c r="E109" s="1">
        <v>2020</v>
      </c>
      <c r="F109" s="1" t="s">
        <v>372</v>
      </c>
      <c r="G109" s="21"/>
      <c r="H109" s="3">
        <v>38.950000000000003</v>
      </c>
      <c r="I109" s="3">
        <f t="shared" si="2"/>
        <v>0</v>
      </c>
      <c r="J109" s="3">
        <v>125</v>
      </c>
      <c r="K109" s="4">
        <f t="shared" si="3"/>
        <v>0.31160000000000004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148</v>
      </c>
      <c r="D110" s="1" t="s">
        <v>408</v>
      </c>
      <c r="E110" s="1">
        <v>2022</v>
      </c>
      <c r="F110" s="1" t="s">
        <v>372</v>
      </c>
      <c r="G110" s="21">
        <v>5</v>
      </c>
      <c r="H110" s="3">
        <v>60.1</v>
      </c>
      <c r="I110" s="3">
        <f t="shared" si="2"/>
        <v>300.5</v>
      </c>
      <c r="J110" s="3">
        <v>180</v>
      </c>
      <c r="K110" s="4">
        <f t="shared" si="3"/>
        <v>0.3338888888888889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183</v>
      </c>
      <c r="E111" s="1">
        <v>2020</v>
      </c>
      <c r="F111" s="1" t="s">
        <v>372</v>
      </c>
      <c r="G111" s="21"/>
      <c r="H111" s="3">
        <v>46</v>
      </c>
      <c r="I111" s="3">
        <f t="shared" si="2"/>
        <v>0</v>
      </c>
      <c r="J111" s="3">
        <v>149</v>
      </c>
      <c r="K111" s="4">
        <f t="shared" si="3"/>
        <v>0.3087248322147651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184</v>
      </c>
      <c r="E112" s="1">
        <v>2019</v>
      </c>
      <c r="F112" s="1" t="s">
        <v>372</v>
      </c>
      <c r="G112" s="21"/>
      <c r="H112" s="3">
        <v>75.95</v>
      </c>
      <c r="I112" s="3">
        <f t="shared" si="2"/>
        <v>0</v>
      </c>
      <c r="J112" s="3">
        <v>235</v>
      </c>
      <c r="K112" s="4">
        <f t="shared" si="3"/>
        <v>0.32319148936170217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185</v>
      </c>
      <c r="E113" s="1"/>
      <c r="F113" s="1" t="s">
        <v>372</v>
      </c>
      <c r="G113" s="21"/>
      <c r="H113" s="3">
        <v>70</v>
      </c>
      <c r="I113" s="3">
        <f t="shared" si="2"/>
        <v>0</v>
      </c>
      <c r="J113" s="3">
        <v>240</v>
      </c>
      <c r="K113" s="4">
        <f t="shared" si="3"/>
        <v>0.29166666666666669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186</v>
      </c>
      <c r="E114" s="1"/>
      <c r="F114" s="1" t="s">
        <v>372</v>
      </c>
      <c r="G114" s="21"/>
      <c r="H114" s="3">
        <v>130</v>
      </c>
      <c r="I114" s="3">
        <f t="shared" si="2"/>
        <v>0</v>
      </c>
      <c r="J114" s="3">
        <v>430</v>
      </c>
      <c r="K114" s="4">
        <f t="shared" si="3"/>
        <v>0.30232558139534882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387</v>
      </c>
      <c r="E115" s="1">
        <v>2021</v>
      </c>
      <c r="F115" s="1" t="s">
        <v>372</v>
      </c>
      <c r="G115" s="21">
        <v>6</v>
      </c>
      <c r="H115" s="3">
        <v>72</v>
      </c>
      <c r="I115" s="3">
        <f t="shared" si="2"/>
        <v>432</v>
      </c>
      <c r="J115" s="3">
        <v>215</v>
      </c>
      <c r="K115" s="4">
        <f t="shared" si="3"/>
        <v>0.33488372093023255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187</v>
      </c>
      <c r="E116" s="1"/>
      <c r="F116" s="1" t="s">
        <v>372</v>
      </c>
      <c r="G116" s="21"/>
      <c r="H116" s="3">
        <v>55</v>
      </c>
      <c r="I116" s="3">
        <f t="shared" si="2"/>
        <v>0</v>
      </c>
      <c r="J116" s="3">
        <v>168</v>
      </c>
      <c r="K116" s="4">
        <f t="shared" si="3"/>
        <v>0.32738095238095238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148</v>
      </c>
      <c r="D117" s="1" t="s">
        <v>188</v>
      </c>
      <c r="E117" s="1"/>
      <c r="F117" s="1" t="s">
        <v>372</v>
      </c>
      <c r="G117" s="21"/>
      <c r="H117" s="3">
        <v>48</v>
      </c>
      <c r="I117" s="3">
        <f t="shared" si="2"/>
        <v>0</v>
      </c>
      <c r="J117" s="3">
        <v>145</v>
      </c>
      <c r="K117" s="4">
        <f t="shared" si="3"/>
        <v>0.33103448275862069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189</v>
      </c>
      <c r="E118" s="1">
        <v>2018</v>
      </c>
      <c r="F118" s="1" t="s">
        <v>372</v>
      </c>
      <c r="G118" s="21"/>
      <c r="H118" s="3">
        <v>20</v>
      </c>
      <c r="I118" s="3">
        <f t="shared" si="2"/>
        <v>0</v>
      </c>
      <c r="J118" s="3">
        <v>95</v>
      </c>
      <c r="K118" s="4">
        <f t="shared" si="3"/>
        <v>0.21052631578947367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189</v>
      </c>
      <c r="E119" s="1">
        <v>2019</v>
      </c>
      <c r="F119" s="1" t="s">
        <v>372</v>
      </c>
      <c r="G119" s="21">
        <v>4</v>
      </c>
      <c r="H119" s="3">
        <v>48.45</v>
      </c>
      <c r="I119" s="3">
        <f t="shared" si="2"/>
        <v>193.8</v>
      </c>
      <c r="J119" s="3">
        <v>152</v>
      </c>
      <c r="K119" s="4">
        <f t="shared" si="3"/>
        <v>0.31875000000000003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190</v>
      </c>
      <c r="E120" s="1"/>
      <c r="F120" s="1" t="s">
        <v>372</v>
      </c>
      <c r="G120" s="21"/>
      <c r="H120" s="3">
        <v>108.95</v>
      </c>
      <c r="I120" s="3">
        <f t="shared" si="2"/>
        <v>0</v>
      </c>
      <c r="J120" s="3">
        <v>362</v>
      </c>
      <c r="K120" s="4">
        <f t="shared" si="3"/>
        <v>0.30096685082872932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191</v>
      </c>
      <c r="E121" s="1">
        <v>2018</v>
      </c>
      <c r="F121" s="1" t="s">
        <v>372</v>
      </c>
      <c r="G121" s="21"/>
      <c r="H121" s="3">
        <v>84.95</v>
      </c>
      <c r="I121" s="3">
        <f t="shared" si="2"/>
        <v>0</v>
      </c>
      <c r="J121" s="3">
        <v>290</v>
      </c>
      <c r="K121" s="4">
        <f t="shared" si="3"/>
        <v>0.29293103448275865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391</v>
      </c>
      <c r="E122" s="1">
        <v>2020</v>
      </c>
      <c r="F122" s="1" t="s">
        <v>372</v>
      </c>
      <c r="G122" s="21">
        <v>5</v>
      </c>
      <c r="H122" s="3">
        <v>41.2</v>
      </c>
      <c r="I122" s="3">
        <f t="shared" si="2"/>
        <v>206</v>
      </c>
      <c r="J122" s="3">
        <v>125</v>
      </c>
      <c r="K122" s="4">
        <f t="shared" si="3"/>
        <v>0.3296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192</v>
      </c>
      <c r="E123" s="1">
        <v>2019</v>
      </c>
      <c r="F123" s="1" t="s">
        <v>372</v>
      </c>
      <c r="G123" s="21"/>
      <c r="H123" s="3">
        <v>37</v>
      </c>
      <c r="I123" s="3">
        <f t="shared" si="2"/>
        <v>0</v>
      </c>
      <c r="J123" s="3">
        <v>125</v>
      </c>
      <c r="K123" s="4">
        <f t="shared" si="3"/>
        <v>0.29599999999999999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193</v>
      </c>
      <c r="E124" s="1">
        <v>2020</v>
      </c>
      <c r="F124" s="1" t="s">
        <v>372</v>
      </c>
      <c r="G124" s="21"/>
      <c r="H124" s="3">
        <v>122.5</v>
      </c>
      <c r="I124" s="3">
        <f t="shared" si="2"/>
        <v>0</v>
      </c>
      <c r="J124" s="3">
        <v>395</v>
      </c>
      <c r="K124" s="4">
        <f t="shared" si="3"/>
        <v>0.310126582278481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195</v>
      </c>
      <c r="E125" s="1">
        <v>2022</v>
      </c>
      <c r="F125" s="1" t="s">
        <v>50</v>
      </c>
      <c r="G125" s="21"/>
      <c r="H125" s="3">
        <v>32.67</v>
      </c>
      <c r="I125" s="3">
        <f t="shared" si="2"/>
        <v>0</v>
      </c>
      <c r="J125" s="3">
        <v>108</v>
      </c>
      <c r="K125" s="4">
        <f t="shared" si="3"/>
        <v>0.30249999999999999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195</v>
      </c>
      <c r="E126" s="1">
        <v>2020</v>
      </c>
      <c r="F126" s="1" t="s">
        <v>50</v>
      </c>
      <c r="G126" s="21"/>
      <c r="H126" s="3">
        <v>27.33</v>
      </c>
      <c r="I126" s="3">
        <f t="shared" si="2"/>
        <v>0</v>
      </c>
      <c r="J126" s="3">
        <v>106</v>
      </c>
      <c r="K126" s="4">
        <f t="shared" si="3"/>
        <v>0.25783018867924529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2021</v>
      </c>
      <c r="F127" s="1" t="s">
        <v>50</v>
      </c>
      <c r="G127" s="21"/>
      <c r="H127" s="3">
        <v>29.33</v>
      </c>
      <c r="I127" s="3">
        <f t="shared" si="2"/>
        <v>0</v>
      </c>
      <c r="J127" s="3">
        <v>112</v>
      </c>
      <c r="K127" s="4">
        <f t="shared" si="3"/>
        <v>0.26187499999999997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418</v>
      </c>
      <c r="E128" s="1">
        <v>2022</v>
      </c>
      <c r="F128" s="1" t="s">
        <v>50</v>
      </c>
      <c r="G128" s="21">
        <v>5</v>
      </c>
      <c r="H128" s="3">
        <v>87.99</v>
      </c>
      <c r="I128" s="3">
        <f t="shared" si="2"/>
        <v>439.95</v>
      </c>
      <c r="J128" s="3">
        <v>259</v>
      </c>
      <c r="K128" s="4">
        <f t="shared" si="3"/>
        <v>0.3397297297297297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384</v>
      </c>
      <c r="E129" s="1">
        <v>2021</v>
      </c>
      <c r="F129" s="1" t="s">
        <v>25</v>
      </c>
      <c r="G129" s="21">
        <v>12</v>
      </c>
      <c r="H129" s="3">
        <v>71.25</v>
      </c>
      <c r="I129" s="3">
        <f t="shared" si="2"/>
        <v>855</v>
      </c>
      <c r="J129" s="3">
        <v>230</v>
      </c>
      <c r="K129" s="4">
        <f t="shared" si="3"/>
        <v>0.30978260869565216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196</v>
      </c>
      <c r="E130" s="1">
        <v>2020</v>
      </c>
      <c r="F130" s="1" t="s">
        <v>123</v>
      </c>
      <c r="G130" s="21"/>
      <c r="H130" s="3">
        <v>29.5</v>
      </c>
      <c r="I130" s="3">
        <f t="shared" si="2"/>
        <v>0</v>
      </c>
      <c r="J130" s="3">
        <v>99</v>
      </c>
      <c r="K130" s="4">
        <f t="shared" si="3"/>
        <v>0.29797979797979796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197</v>
      </c>
      <c r="E131" s="1">
        <v>2022</v>
      </c>
      <c r="F131" s="1" t="s">
        <v>123</v>
      </c>
      <c r="G131" s="21">
        <v>11</v>
      </c>
      <c r="H131" s="3">
        <v>53.167000000000002</v>
      </c>
      <c r="I131" s="3">
        <f t="shared" si="2"/>
        <v>584.83699999999999</v>
      </c>
      <c r="J131" s="3">
        <v>162</v>
      </c>
      <c r="K131" s="4">
        <f t="shared" si="3"/>
        <v>0.32819135802469135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197</v>
      </c>
      <c r="E132" s="1">
        <v>2021</v>
      </c>
      <c r="F132" s="1" t="s">
        <v>123</v>
      </c>
      <c r="G132" s="21"/>
      <c r="H132" s="3">
        <v>126.67</v>
      </c>
      <c r="I132" s="3">
        <f t="shared" si="2"/>
        <v>0</v>
      </c>
      <c r="J132" s="3">
        <v>375</v>
      </c>
      <c r="K132" s="4">
        <f t="shared" si="3"/>
        <v>0.33778666666666668</v>
      </c>
      <c r="L132" s="1" t="s">
        <v>198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199</v>
      </c>
      <c r="E133" s="1">
        <v>2021</v>
      </c>
      <c r="F133" s="1" t="s">
        <v>123</v>
      </c>
      <c r="G133" s="21"/>
      <c r="H133" s="3">
        <v>50.42</v>
      </c>
      <c r="I133" s="3">
        <f t="shared" si="2"/>
        <v>0</v>
      </c>
      <c r="J133" s="3">
        <v>162</v>
      </c>
      <c r="K133" s="4">
        <f t="shared" si="3"/>
        <v>0.3112345679012346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200</v>
      </c>
      <c r="E134" s="1">
        <v>2016</v>
      </c>
      <c r="F134" s="1" t="s">
        <v>123</v>
      </c>
      <c r="G134" s="21"/>
      <c r="H134" s="3">
        <v>75.92</v>
      </c>
      <c r="I134" s="3">
        <f t="shared" si="2"/>
        <v>0</v>
      </c>
      <c r="J134" s="3">
        <v>232</v>
      </c>
      <c r="K134" s="4">
        <f t="shared" si="3"/>
        <v>0.32724137931034486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201</v>
      </c>
      <c r="E135" s="1">
        <v>2020</v>
      </c>
      <c r="F135" s="1" t="s">
        <v>123</v>
      </c>
      <c r="G135" s="21"/>
      <c r="H135" s="3">
        <v>36.659999999999997</v>
      </c>
      <c r="I135" s="3">
        <f t="shared" si="2"/>
        <v>0</v>
      </c>
      <c r="J135" s="3">
        <v>115</v>
      </c>
      <c r="K135" s="4">
        <f t="shared" si="3"/>
        <v>0.31878260869565217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202</v>
      </c>
      <c r="E136" s="1"/>
      <c r="F136" s="1" t="s">
        <v>123</v>
      </c>
      <c r="G136" s="21"/>
      <c r="H136" s="3">
        <v>127.33</v>
      </c>
      <c r="I136" s="3">
        <f t="shared" si="2"/>
        <v>0</v>
      </c>
      <c r="J136" s="3">
        <v>359</v>
      </c>
      <c r="K136" s="4">
        <f t="shared" si="3"/>
        <v>0.35467966573816156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203</v>
      </c>
      <c r="E137" s="1">
        <v>2019</v>
      </c>
      <c r="F137" s="1" t="s">
        <v>123</v>
      </c>
      <c r="G137" s="21"/>
      <c r="H137" s="3">
        <v>24.5</v>
      </c>
      <c r="I137" s="3">
        <f t="shared" si="2"/>
        <v>0</v>
      </c>
      <c r="J137" s="3">
        <v>83</v>
      </c>
      <c r="K137" s="4">
        <f t="shared" si="3"/>
        <v>0.29518072289156627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393</v>
      </c>
      <c r="E138" s="1">
        <v>2020</v>
      </c>
      <c r="F138" s="1" t="s">
        <v>123</v>
      </c>
      <c r="G138" s="21">
        <v>1</v>
      </c>
      <c r="H138" s="3">
        <v>96.75</v>
      </c>
      <c r="I138" s="3">
        <f t="shared" si="2"/>
        <v>96.75</v>
      </c>
      <c r="J138" s="3">
        <v>315</v>
      </c>
      <c r="K138" s="4">
        <f t="shared" si="3"/>
        <v>0.30714285714285716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204</v>
      </c>
      <c r="E139" s="1">
        <v>2018</v>
      </c>
      <c r="F139" s="1" t="s">
        <v>123</v>
      </c>
      <c r="G139" s="21"/>
      <c r="H139" s="3">
        <v>96.75</v>
      </c>
      <c r="I139" s="3">
        <f t="shared" ref="I139:I207" si="4">H139*G139</f>
        <v>0</v>
      </c>
      <c r="J139" s="3">
        <v>315</v>
      </c>
      <c r="K139" s="4">
        <f t="shared" si="3"/>
        <v>0.30714285714285716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205</v>
      </c>
      <c r="E140" s="1"/>
      <c r="F140" s="1" t="s">
        <v>123</v>
      </c>
      <c r="G140" s="21"/>
      <c r="H140" s="3">
        <v>75</v>
      </c>
      <c r="I140" s="3">
        <f t="shared" si="4"/>
        <v>0</v>
      </c>
      <c r="J140" s="3">
        <v>245</v>
      </c>
      <c r="K140" s="4">
        <f t="shared" si="3"/>
        <v>0.30612244897959184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206</v>
      </c>
      <c r="E141" s="1">
        <v>2013</v>
      </c>
      <c r="F141" s="1" t="s">
        <v>123</v>
      </c>
      <c r="G141" s="21"/>
      <c r="H141" s="3">
        <v>46.16</v>
      </c>
      <c r="I141" s="3">
        <f t="shared" si="4"/>
        <v>0</v>
      </c>
      <c r="J141" s="3">
        <v>147</v>
      </c>
      <c r="K141" s="4">
        <f t="shared" si="3"/>
        <v>0.31401360544217682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207</v>
      </c>
      <c r="E142" s="1">
        <v>2015</v>
      </c>
      <c r="F142" s="1" t="s">
        <v>123</v>
      </c>
      <c r="G142" s="21"/>
      <c r="H142" s="3">
        <v>73</v>
      </c>
      <c r="I142" s="3">
        <f t="shared" si="4"/>
        <v>0</v>
      </c>
      <c r="J142" s="3">
        <v>245</v>
      </c>
      <c r="K142" s="4">
        <f t="shared" si="3"/>
        <v>0.29795918367346941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5" t="s">
        <v>208</v>
      </c>
      <c r="E143" s="1">
        <v>2020</v>
      </c>
      <c r="F143" s="1" t="s">
        <v>123</v>
      </c>
      <c r="G143" s="21"/>
      <c r="H143" s="3">
        <v>70.42</v>
      </c>
      <c r="I143" s="3">
        <f t="shared" si="4"/>
        <v>0</v>
      </c>
      <c r="J143" s="3">
        <v>232</v>
      </c>
      <c r="K143" s="4">
        <f t="shared" si="3"/>
        <v>0.30353448275862072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209</v>
      </c>
      <c r="D144" s="1" t="s">
        <v>210</v>
      </c>
      <c r="E144" s="1">
        <v>2019</v>
      </c>
      <c r="F144" s="1" t="s">
        <v>123</v>
      </c>
      <c r="G144" s="21"/>
      <c r="H144" s="3">
        <v>50.16</v>
      </c>
      <c r="I144" s="3">
        <f t="shared" si="4"/>
        <v>0</v>
      </c>
      <c r="J144" s="3">
        <v>155</v>
      </c>
      <c r="K144" s="4">
        <f t="shared" si="3"/>
        <v>0.32361290322580644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209</v>
      </c>
      <c r="D145" s="1" t="s">
        <v>412</v>
      </c>
      <c r="E145" s="1">
        <v>2022</v>
      </c>
      <c r="F145" s="1" t="s">
        <v>123</v>
      </c>
      <c r="G145" s="21">
        <v>2</v>
      </c>
      <c r="H145" s="3">
        <v>41.83</v>
      </c>
      <c r="I145" s="3">
        <f t="shared" si="4"/>
        <v>83.66</v>
      </c>
      <c r="J145" s="3">
        <v>124</v>
      </c>
      <c r="K145" s="4">
        <f t="shared" si="3"/>
        <v>0.33733870967741936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171</v>
      </c>
      <c r="D146" s="1" t="s">
        <v>424</v>
      </c>
      <c r="E146" s="1">
        <v>2022</v>
      </c>
      <c r="F146" s="1" t="s">
        <v>123</v>
      </c>
      <c r="G146" s="21">
        <v>7</v>
      </c>
      <c r="H146" s="3">
        <v>22.41</v>
      </c>
      <c r="I146" s="3">
        <f t="shared" si="4"/>
        <v>156.87</v>
      </c>
      <c r="J146" s="3">
        <v>88</v>
      </c>
      <c r="K146" s="4">
        <f t="shared" si="3"/>
        <v>0.25465909090909089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211</v>
      </c>
      <c r="E147" s="1">
        <v>2021</v>
      </c>
      <c r="F147" s="1" t="s">
        <v>123</v>
      </c>
      <c r="G147" s="21"/>
      <c r="H147" s="3">
        <v>26</v>
      </c>
      <c r="I147" s="3">
        <f t="shared" si="4"/>
        <v>0</v>
      </c>
      <c r="J147" s="3">
        <v>88</v>
      </c>
      <c r="K147" s="4">
        <f t="shared" si="3"/>
        <v>0.29545454545454547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211</v>
      </c>
      <c r="E148" s="1">
        <v>2022</v>
      </c>
      <c r="F148" s="1" t="s">
        <v>123</v>
      </c>
      <c r="G148" s="21"/>
      <c r="H148" s="3">
        <v>30.4</v>
      </c>
      <c r="I148" s="3">
        <f t="shared" si="4"/>
        <v>0</v>
      </c>
      <c r="J148" s="3">
        <v>99</v>
      </c>
      <c r="K148" s="4">
        <f t="shared" si="3"/>
        <v>0.30707070707070705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212</v>
      </c>
      <c r="E149" s="1">
        <v>2022</v>
      </c>
      <c r="F149" s="1" t="s">
        <v>123</v>
      </c>
      <c r="G149" s="21">
        <v>5</v>
      </c>
      <c r="H149" s="3">
        <v>30.41</v>
      </c>
      <c r="I149" s="3">
        <f t="shared" si="4"/>
        <v>152.05000000000001</v>
      </c>
      <c r="J149" s="3">
        <v>99</v>
      </c>
      <c r="K149" s="4">
        <f t="shared" si="3"/>
        <v>0.30717171717171715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213</v>
      </c>
      <c r="E150" s="1">
        <v>2022</v>
      </c>
      <c r="F150" s="1" t="s">
        <v>123</v>
      </c>
      <c r="G150" s="21">
        <v>5</v>
      </c>
      <c r="H150" s="3">
        <v>26.17</v>
      </c>
      <c r="I150" s="3">
        <f t="shared" si="4"/>
        <v>130.85000000000002</v>
      </c>
      <c r="J150" s="3">
        <v>89</v>
      </c>
      <c r="K150" s="4">
        <f t="shared" si="3"/>
        <v>0.29404494382022472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214</v>
      </c>
      <c r="E151" s="1">
        <v>2020</v>
      </c>
      <c r="F151" s="1" t="s">
        <v>123</v>
      </c>
      <c r="G151" s="21"/>
      <c r="H151" s="3">
        <v>30.16</v>
      </c>
      <c r="I151" s="3">
        <f t="shared" si="4"/>
        <v>0</v>
      </c>
      <c r="J151" s="3">
        <v>98</v>
      </c>
      <c r="K151" s="4">
        <f t="shared" si="3"/>
        <v>0.30775510204081635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215</v>
      </c>
      <c r="E152" s="1">
        <v>2020</v>
      </c>
      <c r="F152" s="1" t="s">
        <v>123</v>
      </c>
      <c r="G152" s="21"/>
      <c r="H152" s="3">
        <v>59.5</v>
      </c>
      <c r="I152" s="3">
        <f t="shared" si="4"/>
        <v>0</v>
      </c>
      <c r="J152" s="3">
        <v>168</v>
      </c>
      <c r="K152" s="4">
        <f t="shared" si="3"/>
        <v>0.35416666666666669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215</v>
      </c>
      <c r="E153" s="1">
        <v>2022</v>
      </c>
      <c r="F153" s="1" t="s">
        <v>123</v>
      </c>
      <c r="G153" s="21"/>
      <c r="H153" s="3">
        <v>59.75</v>
      </c>
      <c r="I153" s="3">
        <f t="shared" si="4"/>
        <v>0</v>
      </c>
      <c r="J153" s="3">
        <v>168</v>
      </c>
      <c r="K153" s="4">
        <f t="shared" si="3"/>
        <v>0.35565476190476192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216</v>
      </c>
      <c r="E154" s="1">
        <v>2020</v>
      </c>
      <c r="F154" s="1" t="s">
        <v>123</v>
      </c>
      <c r="G154" s="21"/>
      <c r="H154" s="3">
        <v>66.16</v>
      </c>
      <c r="I154" s="3">
        <f t="shared" si="4"/>
        <v>0</v>
      </c>
      <c r="J154" s="3">
        <v>185</v>
      </c>
      <c r="K154" s="4">
        <f t="shared" si="3"/>
        <v>0.35762162162162159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217</v>
      </c>
      <c r="E155" s="1">
        <v>2020</v>
      </c>
      <c r="F155" s="1" t="s">
        <v>123</v>
      </c>
      <c r="G155" s="21"/>
      <c r="H155" s="3">
        <v>32</v>
      </c>
      <c r="I155" s="3">
        <f t="shared" si="4"/>
        <v>0</v>
      </c>
      <c r="J155" s="3">
        <v>105</v>
      </c>
      <c r="K155" s="4">
        <f t="shared" si="3"/>
        <v>0.30476190476190479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218</v>
      </c>
      <c r="E156" s="1">
        <v>2021</v>
      </c>
      <c r="F156" s="1" t="s">
        <v>123</v>
      </c>
      <c r="G156" s="21"/>
      <c r="H156" s="3">
        <v>20.5</v>
      </c>
      <c r="I156" s="3">
        <f t="shared" si="4"/>
        <v>0</v>
      </c>
      <c r="J156" s="3">
        <v>81</v>
      </c>
      <c r="K156" s="4">
        <f t="shared" ref="K156:K224" si="5">H156/J156</f>
        <v>0.25308641975308643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218</v>
      </c>
      <c r="E157" s="1">
        <v>2022</v>
      </c>
      <c r="F157" s="1" t="s">
        <v>123</v>
      </c>
      <c r="G157" s="21"/>
      <c r="H157" s="3">
        <v>29.75</v>
      </c>
      <c r="I157" s="3">
        <f t="shared" si="4"/>
        <v>0</v>
      </c>
      <c r="J157" s="3">
        <v>97</v>
      </c>
      <c r="K157" s="4">
        <f t="shared" si="5"/>
        <v>0.30670103092783507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366</v>
      </c>
      <c r="E158" s="1">
        <v>2020</v>
      </c>
      <c r="F158" s="1" t="s">
        <v>123</v>
      </c>
      <c r="G158" s="21">
        <v>1</v>
      </c>
      <c r="H158" s="3">
        <v>23.08</v>
      </c>
      <c r="I158" s="3">
        <f t="shared" si="4"/>
        <v>23.08</v>
      </c>
      <c r="J158" s="3">
        <v>76</v>
      </c>
      <c r="K158" s="4">
        <f t="shared" si="5"/>
        <v>0.30368421052631578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365</v>
      </c>
      <c r="E159" s="1">
        <v>2020</v>
      </c>
      <c r="F159" s="1" t="s">
        <v>123</v>
      </c>
      <c r="G159" s="21">
        <v>10</v>
      </c>
      <c r="H159" s="3">
        <v>21.67</v>
      </c>
      <c r="I159" s="3">
        <f t="shared" si="4"/>
        <v>216.70000000000002</v>
      </c>
      <c r="J159" s="3">
        <v>74</v>
      </c>
      <c r="K159" s="4">
        <f t="shared" si="5"/>
        <v>0.29283783783783784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411</v>
      </c>
      <c r="E160" s="1">
        <v>2023</v>
      </c>
      <c r="F160" s="1" t="s">
        <v>123</v>
      </c>
      <c r="G160" s="21">
        <v>15</v>
      </c>
      <c r="H160" s="3">
        <v>22.582999999999998</v>
      </c>
      <c r="I160" s="3">
        <f t="shared" si="4"/>
        <v>338.745</v>
      </c>
      <c r="J160" s="3">
        <v>78</v>
      </c>
      <c r="K160" s="4">
        <f t="shared" si="5"/>
        <v>0.28952564102564099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369</v>
      </c>
      <c r="E161" s="1">
        <v>2020</v>
      </c>
      <c r="F161" s="1" t="s">
        <v>123</v>
      </c>
      <c r="G161" s="21"/>
      <c r="H161" s="3">
        <v>19.600000000000001</v>
      </c>
      <c r="I161" s="3">
        <f t="shared" si="4"/>
        <v>0</v>
      </c>
      <c r="J161" s="3">
        <v>68</v>
      </c>
      <c r="K161" s="4">
        <f t="shared" si="5"/>
        <v>0.28823529411764709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367</v>
      </c>
      <c r="E162" s="1">
        <v>2020</v>
      </c>
      <c r="F162" s="1" t="s">
        <v>123</v>
      </c>
      <c r="G162" s="21"/>
      <c r="H162" s="3">
        <v>29.75</v>
      </c>
      <c r="I162" s="3">
        <f t="shared" si="4"/>
        <v>0</v>
      </c>
      <c r="J162" s="3">
        <v>74</v>
      </c>
      <c r="K162" s="4">
        <f t="shared" si="5"/>
        <v>0.40202702702702703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270</v>
      </c>
      <c r="E163" s="1">
        <v>2020</v>
      </c>
      <c r="F163" s="1" t="s">
        <v>123</v>
      </c>
      <c r="G163" s="21"/>
      <c r="H163" s="3">
        <v>19.579999999999998</v>
      </c>
      <c r="I163" s="3">
        <f t="shared" si="4"/>
        <v>0</v>
      </c>
      <c r="J163" s="3">
        <v>68</v>
      </c>
      <c r="K163" s="4">
        <f t="shared" si="5"/>
        <v>0.2879411764705882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276</v>
      </c>
      <c r="E164" s="1">
        <v>2021</v>
      </c>
      <c r="F164" s="1" t="s">
        <v>123</v>
      </c>
      <c r="G164" s="21"/>
      <c r="H164" s="3">
        <v>39</v>
      </c>
      <c r="I164" s="3">
        <f t="shared" si="4"/>
        <v>0</v>
      </c>
      <c r="J164" s="3">
        <v>134</v>
      </c>
      <c r="K164" s="4">
        <f t="shared" si="5"/>
        <v>0.29104477611940299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277</v>
      </c>
      <c r="E165" s="1">
        <v>2021</v>
      </c>
      <c r="F165" s="1" t="s">
        <v>123</v>
      </c>
      <c r="G165" s="21"/>
      <c r="H165" s="3">
        <v>39</v>
      </c>
      <c r="I165" s="3">
        <f t="shared" si="4"/>
        <v>0</v>
      </c>
      <c r="J165" s="3">
        <v>134</v>
      </c>
      <c r="K165" s="4">
        <f t="shared" si="5"/>
        <v>0.29104477611940299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368</v>
      </c>
      <c r="E166" s="1">
        <v>2022</v>
      </c>
      <c r="F166" s="1" t="s">
        <v>123</v>
      </c>
      <c r="G166" s="21"/>
      <c r="H166" s="3">
        <v>31.67</v>
      </c>
      <c r="I166" s="3">
        <f t="shared" si="4"/>
        <v>0</v>
      </c>
      <c r="J166" s="3">
        <v>108</v>
      </c>
      <c r="K166" s="4">
        <f t="shared" si="5"/>
        <v>0.29324074074074075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219</v>
      </c>
      <c r="E167" s="1">
        <v>2022</v>
      </c>
      <c r="F167" s="1" t="s">
        <v>123</v>
      </c>
      <c r="G167" s="21"/>
      <c r="H167" s="3">
        <v>37.58</v>
      </c>
      <c r="I167" s="3">
        <f t="shared" si="4"/>
        <v>0</v>
      </c>
      <c r="J167" s="3">
        <v>119</v>
      </c>
      <c r="K167" s="4">
        <f t="shared" si="5"/>
        <v>0.31579831932773106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260</v>
      </c>
      <c r="E168" s="1"/>
      <c r="F168" s="1" t="s">
        <v>123</v>
      </c>
      <c r="G168" s="21"/>
      <c r="H168" s="3">
        <v>45.83</v>
      </c>
      <c r="I168" s="3">
        <f t="shared" si="4"/>
        <v>0</v>
      </c>
      <c r="J168" s="3">
        <v>135</v>
      </c>
      <c r="K168" s="4">
        <f t="shared" si="5"/>
        <v>0.3394814814814815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261</v>
      </c>
      <c r="E169" s="1"/>
      <c r="F169" s="1" t="s">
        <v>123</v>
      </c>
      <c r="G169" s="21"/>
      <c r="H169" s="3">
        <v>27.33</v>
      </c>
      <c r="I169" s="3">
        <f t="shared" si="4"/>
        <v>0</v>
      </c>
      <c r="J169" s="3">
        <v>90</v>
      </c>
      <c r="K169" s="4">
        <f t="shared" si="5"/>
        <v>0.30366666666666664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262</v>
      </c>
      <c r="E170" s="1"/>
      <c r="F170" s="1" t="s">
        <v>123</v>
      </c>
      <c r="G170" s="21"/>
      <c r="H170" s="3">
        <v>37.299999999999997</v>
      </c>
      <c r="I170" s="3">
        <f t="shared" si="4"/>
        <v>0</v>
      </c>
      <c r="J170" s="3">
        <v>125</v>
      </c>
      <c r="K170" s="4">
        <f t="shared" si="5"/>
        <v>0.2984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263</v>
      </c>
      <c r="E171" s="1"/>
      <c r="F171" s="1" t="s">
        <v>123</v>
      </c>
      <c r="G171" s="21"/>
      <c r="H171" s="3">
        <v>80</v>
      </c>
      <c r="I171" s="3">
        <f t="shared" si="4"/>
        <v>0</v>
      </c>
      <c r="J171" s="3">
        <v>240</v>
      </c>
      <c r="K171" s="4">
        <f t="shared" si="5"/>
        <v>0.33333333333333331</v>
      </c>
      <c r="L171" s="1" t="s">
        <v>198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264</v>
      </c>
      <c r="E172" s="1"/>
      <c r="F172" s="1" t="s">
        <v>123</v>
      </c>
      <c r="G172" s="21"/>
      <c r="H172" s="3">
        <v>30.16</v>
      </c>
      <c r="I172" s="3">
        <f t="shared" si="4"/>
        <v>0</v>
      </c>
      <c r="J172" s="3">
        <v>96</v>
      </c>
      <c r="K172" s="4">
        <f t="shared" si="5"/>
        <v>0.31416666666666665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265</v>
      </c>
      <c r="E173" s="1">
        <v>2023</v>
      </c>
      <c r="F173" s="1" t="s">
        <v>123</v>
      </c>
      <c r="G173" s="21">
        <v>12</v>
      </c>
      <c r="H173" s="3">
        <v>22.58</v>
      </c>
      <c r="I173" s="3">
        <f t="shared" si="4"/>
        <v>270.95999999999998</v>
      </c>
      <c r="J173" s="3">
        <v>86</v>
      </c>
      <c r="K173" s="4">
        <f t="shared" si="5"/>
        <v>0.26255813953488372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409</v>
      </c>
      <c r="E174" s="1">
        <v>2023</v>
      </c>
      <c r="F174" s="1" t="s">
        <v>123</v>
      </c>
      <c r="G174" s="21"/>
      <c r="H174" s="3">
        <v>19.75</v>
      </c>
      <c r="I174" s="3">
        <f t="shared" si="4"/>
        <v>0</v>
      </c>
      <c r="J174" s="3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266</v>
      </c>
      <c r="E175" s="1"/>
      <c r="F175" s="1" t="s">
        <v>123</v>
      </c>
      <c r="G175" s="21"/>
      <c r="H175" s="3">
        <v>21</v>
      </c>
      <c r="I175" s="3">
        <f t="shared" si="4"/>
        <v>0</v>
      </c>
      <c r="J175" s="3">
        <v>76</v>
      </c>
      <c r="K175" s="4">
        <f t="shared" si="5"/>
        <v>0.27631578947368424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267</v>
      </c>
      <c r="E176" s="1"/>
      <c r="F176" s="1" t="s">
        <v>123</v>
      </c>
      <c r="G176" s="21"/>
      <c r="H176" s="3">
        <v>39.159999999999997</v>
      </c>
      <c r="I176" s="3">
        <f t="shared" si="4"/>
        <v>0</v>
      </c>
      <c r="J176" s="3">
        <v>124</v>
      </c>
      <c r="K176" s="4">
        <f t="shared" si="5"/>
        <v>0.31580645161290322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421</v>
      </c>
      <c r="D177" s="1" t="s">
        <v>422</v>
      </c>
      <c r="E177" s="1">
        <v>2023</v>
      </c>
      <c r="F177" s="1" t="s">
        <v>123</v>
      </c>
      <c r="G177" s="21">
        <v>11</v>
      </c>
      <c r="H177" s="3">
        <v>25.41</v>
      </c>
      <c r="I177" s="3">
        <f t="shared" si="4"/>
        <v>279.51</v>
      </c>
      <c r="J177" s="3">
        <v>88</v>
      </c>
      <c r="K177" s="4">
        <f t="shared" si="5"/>
        <v>0.28875000000000001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220</v>
      </c>
      <c r="E178" s="1">
        <v>2021</v>
      </c>
      <c r="F178" s="1" t="s">
        <v>123</v>
      </c>
      <c r="G178" s="21"/>
      <c r="H178" s="3">
        <v>93.17</v>
      </c>
      <c r="I178" s="3">
        <f t="shared" si="4"/>
        <v>0</v>
      </c>
      <c r="J178" s="3">
        <v>275</v>
      </c>
      <c r="K178" s="4">
        <f t="shared" si="5"/>
        <v>0.33879999999999999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221</v>
      </c>
      <c r="E179" s="1">
        <v>2022</v>
      </c>
      <c r="F179" s="1" t="s">
        <v>123</v>
      </c>
      <c r="G179" s="21"/>
      <c r="H179" s="3">
        <v>24</v>
      </c>
      <c r="I179" s="3">
        <f t="shared" si="4"/>
        <v>0</v>
      </c>
      <c r="J179" s="3">
        <v>79</v>
      </c>
      <c r="K179" s="4">
        <f t="shared" si="5"/>
        <v>0.30379746835443039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222</v>
      </c>
      <c r="E180" s="1">
        <v>2021</v>
      </c>
      <c r="F180" s="1" t="s">
        <v>76</v>
      </c>
      <c r="G180" s="21">
        <v>2</v>
      </c>
      <c r="H180" s="3">
        <v>40</v>
      </c>
      <c r="I180" s="3">
        <f t="shared" si="4"/>
        <v>80</v>
      </c>
      <c r="J180" s="3">
        <v>125</v>
      </c>
      <c r="K180" s="4">
        <f t="shared" si="5"/>
        <v>0.32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223</v>
      </c>
      <c r="E181" s="1">
        <v>2018</v>
      </c>
      <c r="F181" s="1" t="s">
        <v>372</v>
      </c>
      <c r="G181" s="21"/>
      <c r="H181" s="3">
        <v>32.25</v>
      </c>
      <c r="I181" s="3">
        <f t="shared" si="4"/>
        <v>0</v>
      </c>
      <c r="J181" s="3">
        <v>108</v>
      </c>
      <c r="K181" s="4">
        <f t="shared" si="5"/>
        <v>0.2986111111111111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224</v>
      </c>
      <c r="E182" s="1">
        <v>2018</v>
      </c>
      <c r="F182" s="1" t="s">
        <v>372</v>
      </c>
      <c r="G182" s="21"/>
      <c r="H182" s="3">
        <v>118</v>
      </c>
      <c r="I182" s="3">
        <f t="shared" si="4"/>
        <v>0</v>
      </c>
      <c r="J182" s="3">
        <v>390</v>
      </c>
      <c r="K182" s="4">
        <f t="shared" si="5"/>
        <v>0.30256410256410254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225</v>
      </c>
      <c r="C183" s="1" t="s">
        <v>226</v>
      </c>
      <c r="D183" s="1" t="s">
        <v>227</v>
      </c>
      <c r="E183" s="1"/>
      <c r="F183" s="1" t="s">
        <v>372</v>
      </c>
      <c r="G183" s="21"/>
      <c r="H183" s="3">
        <v>23.75</v>
      </c>
      <c r="I183" s="3">
        <f t="shared" si="4"/>
        <v>0</v>
      </c>
      <c r="J183" s="3">
        <v>80</v>
      </c>
      <c r="K183" s="4">
        <f t="shared" si="5"/>
        <v>0.296875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225</v>
      </c>
      <c r="C184" s="1" t="s">
        <v>226</v>
      </c>
      <c r="D184" s="1" t="s">
        <v>390</v>
      </c>
      <c r="E184" s="1">
        <v>2021</v>
      </c>
      <c r="F184" s="1" t="s">
        <v>372</v>
      </c>
      <c r="G184" s="21">
        <v>12</v>
      </c>
      <c r="H184" s="3">
        <v>27.95</v>
      </c>
      <c r="I184" s="3">
        <f t="shared" si="4"/>
        <v>335.4</v>
      </c>
      <c r="J184" s="3">
        <v>97</v>
      </c>
      <c r="K184" s="4">
        <f t="shared" si="5"/>
        <v>0.28814432989690719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374</v>
      </c>
      <c r="E185" s="1">
        <v>2022</v>
      </c>
      <c r="F185" s="1" t="s">
        <v>372</v>
      </c>
      <c r="G185" s="21"/>
      <c r="H185" s="3">
        <v>26</v>
      </c>
      <c r="I185" s="3">
        <f t="shared" si="4"/>
        <v>0</v>
      </c>
      <c r="J185" s="3">
        <v>99</v>
      </c>
      <c r="K185" s="4">
        <f t="shared" si="5"/>
        <v>0.26262626262626265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157</v>
      </c>
      <c r="C186" s="1" t="s">
        <v>416</v>
      </c>
      <c r="D186" s="1" t="s">
        <v>417</v>
      </c>
      <c r="E186" s="1">
        <v>2022</v>
      </c>
      <c r="F186" s="1" t="s">
        <v>372</v>
      </c>
      <c r="G186" s="21">
        <v>10</v>
      </c>
      <c r="H186" s="3">
        <v>20</v>
      </c>
      <c r="I186" s="3">
        <f t="shared" si="4"/>
        <v>200</v>
      </c>
      <c r="J186" s="3">
        <v>78</v>
      </c>
      <c r="K186" s="4">
        <f t="shared" si="5"/>
        <v>0.25641025641025639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401</v>
      </c>
      <c r="E187" s="1">
        <v>2022</v>
      </c>
      <c r="F187" s="1" t="s">
        <v>90</v>
      </c>
      <c r="G187" s="21"/>
      <c r="H187" s="3">
        <v>18</v>
      </c>
      <c r="I187" s="3">
        <f t="shared" si="4"/>
        <v>0</v>
      </c>
      <c r="J187" s="3">
        <v>80</v>
      </c>
      <c r="K187" s="4">
        <f t="shared" si="5"/>
        <v>0.22500000000000001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392</v>
      </c>
      <c r="E188" s="1">
        <v>2023</v>
      </c>
      <c r="F188" s="1" t="s">
        <v>90</v>
      </c>
      <c r="G188" s="21">
        <v>17</v>
      </c>
      <c r="H188" s="3">
        <v>15</v>
      </c>
      <c r="I188" s="3">
        <f t="shared" si="4"/>
        <v>255</v>
      </c>
      <c r="J188" s="3">
        <v>80</v>
      </c>
      <c r="K188" s="4">
        <f t="shared" si="5"/>
        <v>0.1875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228</v>
      </c>
      <c r="E189" s="1">
        <v>2020</v>
      </c>
      <c r="F189" s="1" t="s">
        <v>90</v>
      </c>
      <c r="G189" s="21"/>
      <c r="H189" s="3">
        <v>24</v>
      </c>
      <c r="I189" s="3">
        <f t="shared" si="4"/>
        <v>0</v>
      </c>
      <c r="J189" s="3">
        <v>92</v>
      </c>
      <c r="K189" s="4">
        <f t="shared" si="5"/>
        <v>0.2608695652173913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229</v>
      </c>
      <c r="E190" s="1">
        <v>2020</v>
      </c>
      <c r="F190" s="1" t="s">
        <v>90</v>
      </c>
      <c r="G190" s="21"/>
      <c r="H190" s="3">
        <v>17.5</v>
      </c>
      <c r="I190" s="3">
        <f t="shared" si="4"/>
        <v>0</v>
      </c>
      <c r="J190" s="3">
        <v>80</v>
      </c>
      <c r="K190" s="4">
        <f t="shared" si="5"/>
        <v>0.21875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230</v>
      </c>
      <c r="E191" s="1">
        <v>2019</v>
      </c>
      <c r="F191" s="1" t="s">
        <v>90</v>
      </c>
      <c r="G191" s="21"/>
      <c r="H191" s="3">
        <v>17</v>
      </c>
      <c r="I191" s="3">
        <f t="shared" si="4"/>
        <v>0</v>
      </c>
      <c r="J191" s="3">
        <v>80</v>
      </c>
      <c r="K191" s="4">
        <f t="shared" si="5"/>
        <v>0.21249999999999999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225</v>
      </c>
      <c r="C192" s="1" t="s">
        <v>226</v>
      </c>
      <c r="D192" s="1" t="s">
        <v>231</v>
      </c>
      <c r="E192" s="1">
        <v>2019</v>
      </c>
      <c r="F192" s="1" t="s">
        <v>90</v>
      </c>
      <c r="G192" s="21"/>
      <c r="H192" s="3">
        <v>25</v>
      </c>
      <c r="I192" s="3">
        <f t="shared" si="4"/>
        <v>0</v>
      </c>
      <c r="J192" s="3">
        <v>91</v>
      </c>
      <c r="K192" s="4">
        <f t="shared" si="5"/>
        <v>0.27472527472527475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225</v>
      </c>
      <c r="C193" s="1" t="s">
        <v>226</v>
      </c>
      <c r="D193" s="1" t="s">
        <v>232</v>
      </c>
      <c r="E193" s="1"/>
      <c r="F193" s="1" t="s">
        <v>130</v>
      </c>
      <c r="G193" s="21"/>
      <c r="H193" s="3">
        <v>28</v>
      </c>
      <c r="I193" s="3">
        <f t="shared" si="4"/>
        <v>0</v>
      </c>
      <c r="J193" s="3">
        <v>98</v>
      </c>
      <c r="K193" s="4">
        <f t="shared" si="5"/>
        <v>0.2857142857142857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225</v>
      </c>
      <c r="C194" s="1" t="s">
        <v>146</v>
      </c>
      <c r="D194" s="1" t="s">
        <v>233</v>
      </c>
      <c r="E194" s="1"/>
      <c r="F194" s="1" t="s">
        <v>130</v>
      </c>
      <c r="G194" s="21"/>
      <c r="H194" s="3">
        <v>61</v>
      </c>
      <c r="I194" s="3">
        <f t="shared" si="4"/>
        <v>0</v>
      </c>
      <c r="J194" s="3">
        <v>190</v>
      </c>
      <c r="K194" s="4">
        <f t="shared" si="5"/>
        <v>0.32105263157894737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234</v>
      </c>
      <c r="E195" s="1">
        <v>2018</v>
      </c>
      <c r="F195" s="1" t="s">
        <v>130</v>
      </c>
      <c r="G195" s="21"/>
      <c r="H195" s="3">
        <v>40</v>
      </c>
      <c r="I195" s="3">
        <f t="shared" si="4"/>
        <v>0</v>
      </c>
      <c r="J195" s="3">
        <v>120</v>
      </c>
      <c r="K195" s="4">
        <f t="shared" si="5"/>
        <v>0.33333333333333331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235</v>
      </c>
      <c r="E196" s="1">
        <v>2021</v>
      </c>
      <c r="F196" s="1" t="s">
        <v>76</v>
      </c>
      <c r="G196" s="21"/>
      <c r="H196" s="3">
        <v>23</v>
      </c>
      <c r="I196" s="3">
        <f t="shared" si="4"/>
        <v>0</v>
      </c>
      <c r="J196" s="3">
        <v>94</v>
      </c>
      <c r="K196" s="4">
        <f t="shared" si="5"/>
        <v>0.24468085106382978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236</v>
      </c>
      <c r="E197" s="1"/>
      <c r="F197" s="1" t="s">
        <v>76</v>
      </c>
      <c r="G197" s="21"/>
      <c r="H197" s="3">
        <v>22</v>
      </c>
      <c r="I197" s="3">
        <f t="shared" si="4"/>
        <v>0</v>
      </c>
      <c r="J197" s="3">
        <v>87</v>
      </c>
      <c r="K197" s="4">
        <f t="shared" si="5"/>
        <v>0.25287356321839083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237</v>
      </c>
      <c r="E198" s="1">
        <v>2021</v>
      </c>
      <c r="F198" s="1" t="s">
        <v>50</v>
      </c>
      <c r="G198" s="21"/>
      <c r="H198" s="3">
        <v>22</v>
      </c>
      <c r="I198" s="3">
        <f t="shared" si="4"/>
        <v>0</v>
      </c>
      <c r="J198" s="3">
        <v>95</v>
      </c>
      <c r="K198" s="4">
        <f t="shared" si="5"/>
        <v>0.23157894736842105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238</v>
      </c>
      <c r="E199" s="1">
        <v>2020</v>
      </c>
      <c r="F199" s="1" t="s">
        <v>123</v>
      </c>
      <c r="G199" s="21"/>
      <c r="H199" s="3">
        <v>26.16</v>
      </c>
      <c r="I199" s="3">
        <f t="shared" si="4"/>
        <v>0</v>
      </c>
      <c r="J199" s="3">
        <v>99</v>
      </c>
      <c r="K199" s="4">
        <f t="shared" si="5"/>
        <v>0.26424242424242422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239</v>
      </c>
      <c r="E200" s="1">
        <v>2020</v>
      </c>
      <c r="F200" s="1" t="s">
        <v>372</v>
      </c>
      <c r="G200" s="21"/>
      <c r="H200" s="3">
        <v>23</v>
      </c>
      <c r="I200" s="3">
        <f t="shared" si="4"/>
        <v>0</v>
      </c>
      <c r="J200" s="3">
        <v>98</v>
      </c>
      <c r="K200" s="4">
        <f t="shared" si="5"/>
        <v>0.23469387755102042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240</v>
      </c>
      <c r="E201" s="1">
        <v>2021</v>
      </c>
      <c r="F201" s="1" t="s">
        <v>372</v>
      </c>
      <c r="G201" s="21"/>
      <c r="H201" s="3">
        <v>19</v>
      </c>
      <c r="I201" s="3">
        <f t="shared" si="4"/>
        <v>0</v>
      </c>
      <c r="J201" s="3">
        <v>95</v>
      </c>
      <c r="K201" s="4">
        <f t="shared" si="5"/>
        <v>0.2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241</v>
      </c>
      <c r="E202" s="1"/>
      <c r="F202" s="1" t="s">
        <v>372</v>
      </c>
      <c r="G202" s="21"/>
      <c r="H202" s="3">
        <v>30</v>
      </c>
      <c r="I202" s="3">
        <f t="shared" si="4"/>
        <v>0</v>
      </c>
      <c r="J202" s="3">
        <v>99</v>
      </c>
      <c r="K202" s="4">
        <f t="shared" si="5"/>
        <v>0.30303030303030304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242</v>
      </c>
      <c r="E203" s="1">
        <v>2018</v>
      </c>
      <c r="F203" s="1" t="s">
        <v>372</v>
      </c>
      <c r="G203" s="21"/>
      <c r="H203" s="3">
        <v>53</v>
      </c>
      <c r="I203" s="3">
        <f t="shared" si="4"/>
        <v>0</v>
      </c>
      <c r="J203" s="3">
        <v>162</v>
      </c>
      <c r="K203" s="4">
        <f t="shared" si="5"/>
        <v>0.3271604938271605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134</v>
      </c>
      <c r="C204" s="1" t="s">
        <v>243</v>
      </c>
      <c r="D204" s="1" t="s">
        <v>244</v>
      </c>
      <c r="E204" s="1">
        <v>2019</v>
      </c>
      <c r="F204" s="1" t="s">
        <v>130</v>
      </c>
      <c r="G204" s="21"/>
      <c r="H204" s="3">
        <v>39.5</v>
      </c>
      <c r="I204" s="3">
        <f t="shared" si="4"/>
        <v>0</v>
      </c>
      <c r="J204" s="3">
        <v>125</v>
      </c>
      <c r="K204" s="4">
        <f t="shared" si="5"/>
        <v>0.316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150</v>
      </c>
      <c r="D205" s="1" t="s">
        <v>245</v>
      </c>
      <c r="E205" s="1">
        <v>2018</v>
      </c>
      <c r="F205" s="1" t="s">
        <v>130</v>
      </c>
      <c r="G205" s="21"/>
      <c r="H205" s="3">
        <v>105</v>
      </c>
      <c r="I205" s="3">
        <f t="shared" si="4"/>
        <v>0</v>
      </c>
      <c r="J205" s="3">
        <v>325</v>
      </c>
      <c r="K205" s="4">
        <f t="shared" si="5"/>
        <v>0.32307692307692309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150</v>
      </c>
      <c r="D206" s="1" t="s">
        <v>245</v>
      </c>
      <c r="E206" s="1">
        <v>2022</v>
      </c>
      <c r="F206" s="1" t="s">
        <v>130</v>
      </c>
      <c r="G206" s="21">
        <v>6</v>
      </c>
      <c r="H206" s="3">
        <v>110</v>
      </c>
      <c r="I206" s="3">
        <f t="shared" si="4"/>
        <v>660</v>
      </c>
      <c r="J206" s="3">
        <v>325</v>
      </c>
      <c r="K206" s="4">
        <f t="shared" si="5"/>
        <v>0.33846153846153848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150</v>
      </c>
      <c r="D207" s="1" t="s">
        <v>246</v>
      </c>
      <c r="E207" s="1"/>
      <c r="F207" s="1" t="s">
        <v>90</v>
      </c>
      <c r="G207" s="21"/>
      <c r="H207" s="3">
        <v>24</v>
      </c>
      <c r="I207" s="3">
        <f t="shared" si="4"/>
        <v>0</v>
      </c>
      <c r="J207" s="3">
        <v>79</v>
      </c>
      <c r="K207" s="4">
        <f t="shared" si="5"/>
        <v>0.30379746835443039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150</v>
      </c>
      <c r="D208" s="1" t="s">
        <v>247</v>
      </c>
      <c r="E208" s="1">
        <v>2019</v>
      </c>
      <c r="F208" s="1" t="s">
        <v>90</v>
      </c>
      <c r="G208" s="21">
        <v>3</v>
      </c>
      <c r="H208" s="3">
        <v>60</v>
      </c>
      <c r="I208" s="3">
        <f t="shared" ref="I208:I276" si="6">H208*G208</f>
        <v>180</v>
      </c>
      <c r="J208" s="3">
        <v>188</v>
      </c>
      <c r="K208" s="4">
        <f t="shared" si="5"/>
        <v>0.31914893617021278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150</v>
      </c>
      <c r="D209" s="1" t="s">
        <v>248</v>
      </c>
      <c r="E209" s="1"/>
      <c r="F209" s="1" t="s">
        <v>249</v>
      </c>
      <c r="G209" s="21"/>
      <c r="H209" s="3">
        <v>38.5</v>
      </c>
      <c r="I209" s="3">
        <f t="shared" si="6"/>
        <v>0</v>
      </c>
      <c r="J209" s="3">
        <v>122</v>
      </c>
      <c r="K209" s="4">
        <f t="shared" si="5"/>
        <v>0.3155737704918033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250</v>
      </c>
      <c r="E210" s="1"/>
      <c r="F210" s="1" t="s">
        <v>249</v>
      </c>
      <c r="G210" s="21"/>
      <c r="H210" s="3">
        <v>27</v>
      </c>
      <c r="I210" s="3">
        <f t="shared" si="6"/>
        <v>0</v>
      </c>
      <c r="J210" s="3">
        <v>85</v>
      </c>
      <c r="K210" s="4">
        <f t="shared" si="5"/>
        <v>0.31764705882352939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225</v>
      </c>
      <c r="C211" s="1" t="s">
        <v>226</v>
      </c>
      <c r="D211" s="1" t="s">
        <v>251</v>
      </c>
      <c r="E211" s="1"/>
      <c r="F211" s="1" t="s">
        <v>372</v>
      </c>
      <c r="G211" s="21"/>
      <c r="H211" s="3">
        <v>46.45</v>
      </c>
      <c r="I211" s="3">
        <f t="shared" si="6"/>
        <v>0</v>
      </c>
      <c r="J211" s="3">
        <v>142</v>
      </c>
      <c r="K211" s="4">
        <f t="shared" si="5"/>
        <v>0.32711267605633804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157</v>
      </c>
      <c r="C212" s="1" t="s">
        <v>252</v>
      </c>
      <c r="D212" s="1" t="s">
        <v>253</v>
      </c>
      <c r="E212" s="1">
        <v>2020</v>
      </c>
      <c r="F212" s="1" t="s">
        <v>372</v>
      </c>
      <c r="G212" s="21">
        <v>4</v>
      </c>
      <c r="H212" s="3">
        <v>23</v>
      </c>
      <c r="I212" s="3">
        <f t="shared" si="6"/>
        <v>92</v>
      </c>
      <c r="J212" s="3">
        <v>79</v>
      </c>
      <c r="K212" s="4">
        <f t="shared" si="5"/>
        <v>0.29113924050632911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157</v>
      </c>
      <c r="C213" s="1" t="s">
        <v>385</v>
      </c>
      <c r="D213" s="1" t="s">
        <v>386</v>
      </c>
      <c r="E213" s="1">
        <v>2022</v>
      </c>
      <c r="F213" s="1" t="s">
        <v>123</v>
      </c>
      <c r="G213" s="21">
        <v>9</v>
      </c>
      <c r="H213" s="3">
        <v>33.33</v>
      </c>
      <c r="I213" s="3">
        <f t="shared" si="6"/>
        <v>299.96999999999997</v>
      </c>
      <c r="J213" s="3">
        <v>102</v>
      </c>
      <c r="K213" s="4">
        <f t="shared" si="5"/>
        <v>0.3267647058823529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254</v>
      </c>
      <c r="C214" s="1" t="s">
        <v>255</v>
      </c>
      <c r="D214" s="1" t="s">
        <v>256</v>
      </c>
      <c r="E214" s="1">
        <v>2016</v>
      </c>
      <c r="F214" s="1" t="s">
        <v>372</v>
      </c>
      <c r="G214" s="21"/>
      <c r="H214" s="3">
        <v>33.5</v>
      </c>
      <c r="I214" s="3">
        <f t="shared" si="6"/>
        <v>0</v>
      </c>
      <c r="J214" s="3">
        <v>102</v>
      </c>
      <c r="K214" s="4">
        <f t="shared" si="5"/>
        <v>0.32843137254901961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257</v>
      </c>
      <c r="E215" s="1">
        <v>2016</v>
      </c>
      <c r="F215" s="1" t="s">
        <v>372</v>
      </c>
      <c r="G215" s="21"/>
      <c r="H215" s="3">
        <v>40</v>
      </c>
      <c r="I215" s="3">
        <f t="shared" si="6"/>
        <v>0</v>
      </c>
      <c r="J215" s="3">
        <v>120</v>
      </c>
      <c r="K215" s="4">
        <f t="shared" si="5"/>
        <v>0.33333333333333331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258</v>
      </c>
      <c r="E216" s="1">
        <v>2018</v>
      </c>
      <c r="F216" s="1" t="s">
        <v>372</v>
      </c>
      <c r="G216" s="21"/>
      <c r="H216" s="3">
        <v>39</v>
      </c>
      <c r="I216" s="3">
        <f t="shared" si="6"/>
        <v>0</v>
      </c>
      <c r="J216" s="3">
        <v>122</v>
      </c>
      <c r="K216" s="4">
        <f t="shared" si="5"/>
        <v>0.31967213114754101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225</v>
      </c>
      <c r="C217" s="1" t="s">
        <v>146</v>
      </c>
      <c r="D217" s="1" t="s">
        <v>259</v>
      </c>
      <c r="E217" s="1"/>
      <c r="F217" s="1" t="s">
        <v>372</v>
      </c>
      <c r="G217" s="21"/>
      <c r="H217" s="3">
        <v>51</v>
      </c>
      <c r="I217" s="3">
        <f t="shared" si="6"/>
        <v>0</v>
      </c>
      <c r="J217" s="3">
        <v>155</v>
      </c>
      <c r="K217" s="4">
        <f t="shared" si="5"/>
        <v>0.32903225806451614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278</v>
      </c>
      <c r="C218" s="1" t="s">
        <v>148</v>
      </c>
      <c r="D218" s="1" t="s">
        <v>279</v>
      </c>
      <c r="E218" s="1">
        <v>2021</v>
      </c>
      <c r="F218" s="1" t="s">
        <v>123</v>
      </c>
      <c r="G218" s="21">
        <v>4</v>
      </c>
      <c r="H218" s="3">
        <v>60</v>
      </c>
      <c r="I218" s="3">
        <f t="shared" si="6"/>
        <v>240</v>
      </c>
      <c r="J218" s="3">
        <v>185</v>
      </c>
      <c r="K218" s="4">
        <f t="shared" si="5"/>
        <v>0.32432432432432434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148</v>
      </c>
      <c r="D219" s="1" t="s">
        <v>425</v>
      </c>
      <c r="E219" s="1">
        <v>2022</v>
      </c>
      <c r="F219" s="1" t="s">
        <v>123</v>
      </c>
      <c r="G219" s="21">
        <v>4</v>
      </c>
      <c r="H219" s="3">
        <v>60.16</v>
      </c>
      <c r="I219" s="3">
        <f t="shared" si="6"/>
        <v>240.64</v>
      </c>
      <c r="J219" s="3">
        <v>182</v>
      </c>
      <c r="K219" s="4">
        <f t="shared" si="5"/>
        <v>0.33054945054945051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148</v>
      </c>
      <c r="D220" s="1" t="s">
        <v>280</v>
      </c>
      <c r="E220" s="1">
        <v>2020</v>
      </c>
      <c r="F220" s="1" t="s">
        <v>123</v>
      </c>
      <c r="G220" s="21"/>
      <c r="H220" s="3">
        <v>103.5</v>
      </c>
      <c r="I220" s="3">
        <f t="shared" si="6"/>
        <v>0</v>
      </c>
      <c r="J220" s="3">
        <v>345</v>
      </c>
      <c r="K220" s="4">
        <f t="shared" si="5"/>
        <v>0.3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148</v>
      </c>
      <c r="D221" s="1" t="s">
        <v>281</v>
      </c>
      <c r="E221" s="1">
        <v>2020</v>
      </c>
      <c r="F221" s="1" t="s">
        <v>123</v>
      </c>
      <c r="G221" s="21"/>
      <c r="H221" s="3">
        <v>69</v>
      </c>
      <c r="I221" s="3">
        <f t="shared" si="6"/>
        <v>0</v>
      </c>
      <c r="J221" s="3">
        <v>227</v>
      </c>
      <c r="K221" s="4">
        <f t="shared" si="5"/>
        <v>0.30396475770925108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148</v>
      </c>
      <c r="D222" s="5" t="s">
        <v>282</v>
      </c>
      <c r="E222" s="1">
        <v>2018</v>
      </c>
      <c r="F222" s="1" t="s">
        <v>123</v>
      </c>
      <c r="G222" s="21"/>
      <c r="H222" s="3">
        <v>40.47</v>
      </c>
      <c r="I222" s="3">
        <f t="shared" si="6"/>
        <v>0</v>
      </c>
      <c r="J222" s="3">
        <v>128</v>
      </c>
      <c r="K222" s="4">
        <f t="shared" si="5"/>
        <v>0.31617187499999999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148</v>
      </c>
      <c r="D223" s="1" t="s">
        <v>283</v>
      </c>
      <c r="E223" s="1">
        <v>2020</v>
      </c>
      <c r="F223" s="1" t="s">
        <v>123</v>
      </c>
      <c r="G223" s="21"/>
      <c r="H223" s="3">
        <v>69</v>
      </c>
      <c r="I223" s="3">
        <f t="shared" si="6"/>
        <v>0</v>
      </c>
      <c r="J223" s="3">
        <v>239</v>
      </c>
      <c r="K223" s="4">
        <f t="shared" si="5"/>
        <v>0.28870292887029286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6" t="s">
        <v>284</v>
      </c>
      <c r="B224" s="1" t="s">
        <v>108</v>
      </c>
      <c r="C224" s="1" t="s">
        <v>388</v>
      </c>
      <c r="D224" s="1" t="s">
        <v>389</v>
      </c>
      <c r="E224" s="1">
        <v>2022</v>
      </c>
      <c r="F224" s="1" t="s">
        <v>372</v>
      </c>
      <c r="G224" s="21">
        <v>8</v>
      </c>
      <c r="H224" s="3">
        <v>28.5</v>
      </c>
      <c r="I224" s="3">
        <f t="shared" si="6"/>
        <v>228</v>
      </c>
      <c r="J224" s="3">
        <v>90</v>
      </c>
      <c r="K224" s="4">
        <f t="shared" si="5"/>
        <v>0.31666666666666665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6" t="s">
        <v>284</v>
      </c>
      <c r="B225" s="1" t="s">
        <v>108</v>
      </c>
      <c r="C225" s="1" t="s">
        <v>155</v>
      </c>
      <c r="D225" s="1" t="s">
        <v>285</v>
      </c>
      <c r="E225" s="1"/>
      <c r="F225" s="1" t="s">
        <v>50</v>
      </c>
      <c r="G225" s="21"/>
      <c r="H225" s="3">
        <v>69</v>
      </c>
      <c r="I225" s="3">
        <f t="shared" si="6"/>
        <v>0</v>
      </c>
      <c r="J225" s="3">
        <v>227</v>
      </c>
      <c r="K225" s="4">
        <f t="shared" ref="K225:K291" si="7">H225/J225</f>
        <v>0.30396475770925108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6" t="s">
        <v>284</v>
      </c>
      <c r="B226" s="1" t="s">
        <v>108</v>
      </c>
      <c r="C226" s="1" t="s">
        <v>286</v>
      </c>
      <c r="D226" s="1" t="s">
        <v>287</v>
      </c>
      <c r="E226" s="1">
        <v>2022</v>
      </c>
      <c r="F226" s="1" t="s">
        <v>123</v>
      </c>
      <c r="G226" s="21">
        <v>3</v>
      </c>
      <c r="H226" s="3">
        <v>16.77</v>
      </c>
      <c r="I226" s="3">
        <f t="shared" si="6"/>
        <v>50.31</v>
      </c>
      <c r="J226" s="3">
        <v>68</v>
      </c>
      <c r="K226" s="4">
        <f t="shared" si="7"/>
        <v>0.24661764705882352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6" t="s">
        <v>284</v>
      </c>
      <c r="B227" s="1" t="s">
        <v>108</v>
      </c>
      <c r="C227" s="1" t="s">
        <v>286</v>
      </c>
      <c r="D227" s="1" t="s">
        <v>288</v>
      </c>
      <c r="E227" s="1">
        <v>2020</v>
      </c>
      <c r="F227" s="1" t="s">
        <v>123</v>
      </c>
      <c r="G227" s="21"/>
      <c r="H227" s="3">
        <v>17.16</v>
      </c>
      <c r="I227" s="3">
        <f t="shared" si="6"/>
        <v>0</v>
      </c>
      <c r="J227" s="3">
        <v>68</v>
      </c>
      <c r="K227" s="4">
        <f t="shared" si="7"/>
        <v>0.25235294117647061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6" t="s">
        <v>284</v>
      </c>
      <c r="B228" s="1" t="s">
        <v>157</v>
      </c>
      <c r="C228" s="1" t="s">
        <v>289</v>
      </c>
      <c r="D228" s="5" t="s">
        <v>290</v>
      </c>
      <c r="E228" s="1"/>
      <c r="F228" s="1" t="s">
        <v>83</v>
      </c>
      <c r="G228" s="21"/>
      <c r="H228" s="3">
        <v>24</v>
      </c>
      <c r="I228" s="3">
        <f t="shared" si="6"/>
        <v>0</v>
      </c>
      <c r="J228" s="3">
        <v>82</v>
      </c>
      <c r="K228" s="4">
        <f t="shared" si="7"/>
        <v>0.29268292682926828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225</v>
      </c>
      <c r="C229" s="1" t="s">
        <v>291</v>
      </c>
      <c r="D229" s="1" t="s">
        <v>292</v>
      </c>
      <c r="E229" s="1"/>
      <c r="F229" s="1" t="s">
        <v>83</v>
      </c>
      <c r="G229" s="21">
        <v>5</v>
      </c>
      <c r="H229" s="3">
        <v>31</v>
      </c>
      <c r="I229" s="3">
        <f t="shared" si="6"/>
        <v>155</v>
      </c>
      <c r="J229" s="3">
        <v>94</v>
      </c>
      <c r="K229" s="4">
        <f t="shared" si="7"/>
        <v>0.32978723404255317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157</v>
      </c>
      <c r="C230" s="1" t="s">
        <v>293</v>
      </c>
      <c r="D230" s="1" t="s">
        <v>294</v>
      </c>
      <c r="E230" s="1"/>
      <c r="F230" s="1" t="s">
        <v>83</v>
      </c>
      <c r="G230" s="21"/>
      <c r="H230" s="3">
        <v>20</v>
      </c>
      <c r="I230" s="3">
        <f t="shared" si="6"/>
        <v>0</v>
      </c>
      <c r="J230" s="3">
        <v>70</v>
      </c>
      <c r="K230" s="4">
        <f t="shared" si="7"/>
        <v>0.2857142857142857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296</v>
      </c>
      <c r="D231" s="1" t="s">
        <v>297</v>
      </c>
      <c r="E231" s="1"/>
      <c r="F231" s="1" t="s">
        <v>90</v>
      </c>
      <c r="G231" s="21"/>
      <c r="H231" s="3">
        <v>159</v>
      </c>
      <c r="I231" s="3">
        <f t="shared" si="6"/>
        <v>0</v>
      </c>
      <c r="J231" s="3">
        <v>469</v>
      </c>
      <c r="K231" s="4">
        <f t="shared" si="7"/>
        <v>0.33901918976545842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296</v>
      </c>
      <c r="D232" s="1" t="s">
        <v>298</v>
      </c>
      <c r="E232" s="1"/>
      <c r="F232" s="1" t="s">
        <v>90</v>
      </c>
      <c r="G232" s="21"/>
      <c r="H232" s="3">
        <v>112</v>
      </c>
      <c r="I232" s="3">
        <f t="shared" si="6"/>
        <v>0</v>
      </c>
      <c r="J232" s="3">
        <v>349</v>
      </c>
      <c r="K232" s="4">
        <f t="shared" si="7"/>
        <v>0.3209169054441261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299</v>
      </c>
      <c r="D233" s="1" t="s">
        <v>300</v>
      </c>
      <c r="E233" s="1"/>
      <c r="F233" s="1" t="s">
        <v>372</v>
      </c>
      <c r="G233" s="21"/>
      <c r="H233" s="3">
        <v>24</v>
      </c>
      <c r="I233" s="3">
        <f t="shared" si="6"/>
        <v>0</v>
      </c>
      <c r="J233" s="3">
        <v>79</v>
      </c>
      <c r="K233" s="4">
        <f t="shared" si="7"/>
        <v>0.30379746835443039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299</v>
      </c>
      <c r="D234" s="1" t="s">
        <v>301</v>
      </c>
      <c r="E234" s="1">
        <v>2021</v>
      </c>
      <c r="F234" s="1" t="s">
        <v>123</v>
      </c>
      <c r="G234" s="21">
        <v>2</v>
      </c>
      <c r="H234" s="3">
        <v>31.83</v>
      </c>
      <c r="I234" s="3">
        <f t="shared" si="6"/>
        <v>63.66</v>
      </c>
      <c r="J234" s="3">
        <v>99</v>
      </c>
      <c r="K234" s="4">
        <f t="shared" si="7"/>
        <v>0.32151515151515148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303</v>
      </c>
      <c r="E235" s="1"/>
      <c r="F235" s="1" t="s">
        <v>372</v>
      </c>
      <c r="G235" s="21"/>
      <c r="H235" s="3">
        <v>28.75</v>
      </c>
      <c r="I235" s="3">
        <f t="shared" si="6"/>
        <v>0</v>
      </c>
      <c r="J235" s="3">
        <v>98</v>
      </c>
      <c r="K235" s="4">
        <f t="shared" si="7"/>
        <v>0.29336734693877553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304</v>
      </c>
      <c r="E236" s="1"/>
      <c r="F236" s="1" t="s">
        <v>372</v>
      </c>
      <c r="G236" s="21"/>
      <c r="H236" s="3">
        <v>28</v>
      </c>
      <c r="I236" s="3">
        <f t="shared" si="6"/>
        <v>0</v>
      </c>
      <c r="J236" s="3">
        <v>92</v>
      </c>
      <c r="K236" s="4">
        <f t="shared" si="7"/>
        <v>0.30434782608695654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305</v>
      </c>
      <c r="D237" s="1" t="s">
        <v>306</v>
      </c>
      <c r="E237" s="1"/>
      <c r="F237" s="1" t="s">
        <v>83</v>
      </c>
      <c r="G237" s="21"/>
      <c r="H237" s="3">
        <v>35</v>
      </c>
      <c r="I237" s="3">
        <f t="shared" si="6"/>
        <v>0</v>
      </c>
      <c r="J237" s="3">
        <v>110</v>
      </c>
      <c r="K237" s="4">
        <f t="shared" si="7"/>
        <v>0.31818181818181818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299</v>
      </c>
      <c r="D238" s="1" t="s">
        <v>307</v>
      </c>
      <c r="E238" s="1"/>
      <c r="F238" s="1" t="s">
        <v>83</v>
      </c>
      <c r="G238" s="21"/>
      <c r="H238" s="3">
        <v>34</v>
      </c>
      <c r="I238" s="3">
        <f t="shared" si="6"/>
        <v>0</v>
      </c>
      <c r="J238" s="3">
        <v>108</v>
      </c>
      <c r="K238" s="4">
        <f t="shared" si="7"/>
        <v>0.31481481481481483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308</v>
      </c>
      <c r="D239" s="1" t="s">
        <v>309</v>
      </c>
      <c r="E239" s="1"/>
      <c r="F239" s="1" t="s">
        <v>83</v>
      </c>
      <c r="G239" s="21"/>
      <c r="H239" s="3">
        <v>46</v>
      </c>
      <c r="I239" s="3">
        <f t="shared" si="6"/>
        <v>0</v>
      </c>
      <c r="J239" s="3">
        <v>138</v>
      </c>
      <c r="K239" s="4">
        <f t="shared" si="7"/>
        <v>0.33333333333333331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299</v>
      </c>
      <c r="D240" s="1" t="s">
        <v>310</v>
      </c>
      <c r="E240" s="1"/>
      <c r="F240" s="1" t="s">
        <v>130</v>
      </c>
      <c r="G240" s="21">
        <v>4</v>
      </c>
      <c r="H240" s="3">
        <v>32</v>
      </c>
      <c r="I240" s="3">
        <f t="shared" si="6"/>
        <v>128</v>
      </c>
      <c r="J240" s="3">
        <v>102</v>
      </c>
      <c r="K240" s="4">
        <f t="shared" si="7"/>
        <v>0.31372549019607843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96</v>
      </c>
      <c r="C241" s="1" t="s">
        <v>302</v>
      </c>
      <c r="D241" s="1" t="s">
        <v>311</v>
      </c>
      <c r="E241" s="1"/>
      <c r="F241" s="1" t="s">
        <v>130</v>
      </c>
      <c r="G241" s="21"/>
      <c r="H241" s="3">
        <v>28</v>
      </c>
      <c r="I241" s="3">
        <f t="shared" si="6"/>
        <v>0</v>
      </c>
      <c r="J241" s="3">
        <v>94</v>
      </c>
      <c r="K241" s="4">
        <f t="shared" si="7"/>
        <v>0.2978723404255319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312</v>
      </c>
      <c r="E242" s="1"/>
      <c r="F242" s="1" t="s">
        <v>90</v>
      </c>
      <c r="G242" s="21"/>
      <c r="H242" s="3">
        <v>36</v>
      </c>
      <c r="I242" s="3">
        <f t="shared" si="6"/>
        <v>0</v>
      </c>
      <c r="J242" s="3">
        <v>116</v>
      </c>
      <c r="K242" s="4">
        <f t="shared" si="7"/>
        <v>0.31034482758620691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371</v>
      </c>
      <c r="E243" s="1">
        <v>2020</v>
      </c>
      <c r="F243" s="1" t="s">
        <v>372</v>
      </c>
      <c r="G243" s="21">
        <v>5</v>
      </c>
      <c r="H243" s="3">
        <v>71</v>
      </c>
      <c r="I243" s="3">
        <f t="shared" si="6"/>
        <v>355</v>
      </c>
      <c r="J243" s="3">
        <v>220</v>
      </c>
      <c r="K243" s="4">
        <v>0.30909999999999999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313</v>
      </c>
      <c r="E244" s="1"/>
      <c r="F244" s="1" t="s">
        <v>372</v>
      </c>
      <c r="G244" s="21">
        <v>3</v>
      </c>
      <c r="H244" s="3">
        <v>36.950000000000003</v>
      </c>
      <c r="I244" s="3">
        <f t="shared" si="6"/>
        <v>110.85000000000001</v>
      </c>
      <c r="J244" s="3">
        <v>116</v>
      </c>
      <c r="K244" s="4">
        <f t="shared" si="7"/>
        <v>0.31853448275862073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314</v>
      </c>
      <c r="E245" s="1"/>
      <c r="F245" s="1" t="s">
        <v>372</v>
      </c>
      <c r="G245" s="21"/>
      <c r="H245" s="3">
        <v>29</v>
      </c>
      <c r="I245" s="3">
        <f t="shared" si="6"/>
        <v>0</v>
      </c>
      <c r="J245" s="3">
        <v>96</v>
      </c>
      <c r="K245" s="4">
        <f t="shared" si="7"/>
        <v>0.30208333333333331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315</v>
      </c>
      <c r="E246" s="1"/>
      <c r="F246" s="1" t="s">
        <v>372</v>
      </c>
      <c r="G246" s="21"/>
      <c r="H246" s="3">
        <v>49</v>
      </c>
      <c r="I246" s="3">
        <f t="shared" si="6"/>
        <v>0</v>
      </c>
      <c r="J246" s="3">
        <v>155</v>
      </c>
      <c r="K246" s="4">
        <f t="shared" si="7"/>
        <v>0.31612903225806449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316</v>
      </c>
      <c r="E247" s="1"/>
      <c r="F247" s="1" t="s">
        <v>372</v>
      </c>
      <c r="G247" s="21"/>
      <c r="H247" s="3">
        <v>294</v>
      </c>
      <c r="I247" s="3">
        <f t="shared" si="6"/>
        <v>0</v>
      </c>
      <c r="J247" s="3">
        <v>780</v>
      </c>
      <c r="K247" s="4">
        <f t="shared" si="7"/>
        <v>0.37692307692307692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317</v>
      </c>
      <c r="E248" s="1"/>
      <c r="F248" s="1" t="s">
        <v>372</v>
      </c>
      <c r="G248" s="21"/>
      <c r="H248" s="3">
        <v>340</v>
      </c>
      <c r="I248" s="3">
        <f t="shared" si="6"/>
        <v>0</v>
      </c>
      <c r="J248" s="3">
        <v>1050</v>
      </c>
      <c r="K248" s="4">
        <f t="shared" si="7"/>
        <v>0.32380952380952382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318</v>
      </c>
      <c r="E249" s="1"/>
      <c r="F249" s="1" t="s">
        <v>372</v>
      </c>
      <c r="G249" s="21">
        <v>2</v>
      </c>
      <c r="H249" s="3">
        <v>455</v>
      </c>
      <c r="I249" s="3">
        <f t="shared" si="6"/>
        <v>910</v>
      </c>
      <c r="J249" s="3">
        <v>1150</v>
      </c>
      <c r="K249" s="4">
        <f t="shared" si="7"/>
        <v>0.39565217391304347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319</v>
      </c>
      <c r="E250" s="1"/>
      <c r="F250" s="1" t="s">
        <v>372</v>
      </c>
      <c r="G250" s="21"/>
      <c r="H250" s="3">
        <v>95</v>
      </c>
      <c r="I250" s="3">
        <f t="shared" si="6"/>
        <v>0</v>
      </c>
      <c r="J250" s="3">
        <v>330</v>
      </c>
      <c r="K250" s="4">
        <f t="shared" si="7"/>
        <v>0.2878787878787879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320</v>
      </c>
      <c r="E251" s="1"/>
      <c r="F251" s="1" t="s">
        <v>372</v>
      </c>
      <c r="G251" s="21"/>
      <c r="H251" s="3">
        <v>74</v>
      </c>
      <c r="I251" s="3">
        <f t="shared" si="6"/>
        <v>0</v>
      </c>
      <c r="J251" s="3">
        <v>240</v>
      </c>
      <c r="K251" s="4">
        <f t="shared" si="7"/>
        <v>0.30833333333333335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321</v>
      </c>
      <c r="E252" s="1"/>
      <c r="F252" s="1" t="s">
        <v>372</v>
      </c>
      <c r="G252" s="21">
        <v>3</v>
      </c>
      <c r="H252" s="3">
        <v>173</v>
      </c>
      <c r="I252" s="3">
        <f t="shared" si="6"/>
        <v>519</v>
      </c>
      <c r="J252" s="3">
        <v>550</v>
      </c>
      <c r="K252" s="4">
        <f t="shared" si="7"/>
        <v>0.31454545454545457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322</v>
      </c>
      <c r="E253" s="1"/>
      <c r="F253" s="1" t="s">
        <v>372</v>
      </c>
      <c r="G253" s="21"/>
      <c r="H253" s="3">
        <v>179</v>
      </c>
      <c r="I253" s="3">
        <f t="shared" si="6"/>
        <v>0</v>
      </c>
      <c r="J253" s="3">
        <v>575</v>
      </c>
      <c r="K253" s="4">
        <f t="shared" si="7"/>
        <v>0.31130434782608696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323</v>
      </c>
      <c r="E254" s="1">
        <v>2016</v>
      </c>
      <c r="F254" s="1" t="s">
        <v>372</v>
      </c>
      <c r="G254" s="21"/>
      <c r="H254" s="3">
        <v>71.95</v>
      </c>
      <c r="I254" s="3">
        <f t="shared" si="6"/>
        <v>0</v>
      </c>
      <c r="J254" s="3">
        <v>230</v>
      </c>
      <c r="K254" s="4">
        <f t="shared" si="7"/>
        <v>0.31282608695652175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324</v>
      </c>
      <c r="E255" s="1">
        <v>2020</v>
      </c>
      <c r="F255" s="1" t="s">
        <v>372</v>
      </c>
      <c r="G255" s="21">
        <v>2</v>
      </c>
      <c r="H255" s="3">
        <v>932</v>
      </c>
      <c r="I255" s="3">
        <f t="shared" si="6"/>
        <v>1864</v>
      </c>
      <c r="J255" s="3">
        <v>2400</v>
      </c>
      <c r="K255" s="4">
        <f t="shared" si="7"/>
        <v>0.38833333333333331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427</v>
      </c>
      <c r="E256" s="1">
        <v>2013</v>
      </c>
      <c r="F256" s="1" t="s">
        <v>372</v>
      </c>
      <c r="G256" s="21">
        <v>3</v>
      </c>
      <c r="H256" s="3">
        <v>739</v>
      </c>
      <c r="I256" s="3">
        <f t="shared" si="6"/>
        <v>2217</v>
      </c>
      <c r="J256" s="3">
        <v>1900</v>
      </c>
      <c r="K256" s="4">
        <f t="shared" si="7"/>
        <v>0.38894736842105265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325</v>
      </c>
      <c r="E257" s="1">
        <v>3</v>
      </c>
      <c r="F257" s="1" t="s">
        <v>76</v>
      </c>
      <c r="G257" s="21">
        <v>3</v>
      </c>
      <c r="H257" s="3">
        <v>328.6</v>
      </c>
      <c r="I257" s="3">
        <f t="shared" si="6"/>
        <v>985.80000000000007</v>
      </c>
      <c r="J257" s="3">
        <v>950</v>
      </c>
      <c r="K257" s="4">
        <f t="shared" si="7"/>
        <v>0.34589473684210531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326</v>
      </c>
      <c r="E258" s="1">
        <v>1</v>
      </c>
      <c r="F258" s="1" t="s">
        <v>76</v>
      </c>
      <c r="G258" s="21">
        <v>1</v>
      </c>
      <c r="H258" s="3">
        <v>525.76</v>
      </c>
      <c r="I258" s="3">
        <f t="shared" si="6"/>
        <v>525.76</v>
      </c>
      <c r="J258" s="3">
        <v>1325</v>
      </c>
      <c r="K258" s="4">
        <f t="shared" si="7"/>
        <v>0.39679999999999999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327</v>
      </c>
      <c r="E259" s="1"/>
      <c r="F259" s="1" t="s">
        <v>76</v>
      </c>
      <c r="G259" s="21"/>
      <c r="H259" s="3">
        <v>185.5</v>
      </c>
      <c r="I259" s="3">
        <f t="shared" si="6"/>
        <v>0</v>
      </c>
      <c r="J259" s="3">
        <v>545</v>
      </c>
      <c r="K259" s="4">
        <f t="shared" si="7"/>
        <v>0.34036697247706421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419</v>
      </c>
      <c r="E260" s="1">
        <v>2022</v>
      </c>
      <c r="F260" s="1" t="s">
        <v>50</v>
      </c>
      <c r="G260" s="21">
        <v>5</v>
      </c>
      <c r="H260" s="3">
        <v>93.99</v>
      </c>
      <c r="I260" s="3">
        <f t="shared" si="6"/>
        <v>469.95</v>
      </c>
      <c r="J260" s="3">
        <v>280</v>
      </c>
      <c r="K260" s="4">
        <f t="shared" si="7"/>
        <v>0.33567857142857144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426</v>
      </c>
      <c r="E261" s="1">
        <v>2022</v>
      </c>
      <c r="F261" s="1" t="s">
        <v>123</v>
      </c>
      <c r="G261" s="21">
        <v>8</v>
      </c>
      <c r="H261" s="3">
        <v>43.16</v>
      </c>
      <c r="I261" s="3">
        <f t="shared" si="6"/>
        <v>345.28</v>
      </c>
      <c r="J261" s="3">
        <v>135</v>
      </c>
      <c r="K261" s="4">
        <f t="shared" si="7"/>
        <v>0.31970370370370366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328</v>
      </c>
      <c r="E262" s="1">
        <v>2020</v>
      </c>
      <c r="F262" s="1" t="s">
        <v>123</v>
      </c>
      <c r="G262" s="21">
        <v>3</v>
      </c>
      <c r="H262" s="3">
        <v>58.33</v>
      </c>
      <c r="I262" s="3">
        <f t="shared" si="6"/>
        <v>174.99</v>
      </c>
      <c r="J262" s="3">
        <v>178</v>
      </c>
      <c r="K262" s="4">
        <f t="shared" si="7"/>
        <v>0.32769662921348314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329</v>
      </c>
      <c r="E263" s="1">
        <v>2020</v>
      </c>
      <c r="F263" s="1" t="s">
        <v>123</v>
      </c>
      <c r="G263" s="21"/>
      <c r="H263" s="3">
        <v>71.67</v>
      </c>
      <c r="I263" s="3">
        <f t="shared" si="6"/>
        <v>0</v>
      </c>
      <c r="J263" s="3">
        <v>230</v>
      </c>
      <c r="K263" s="4">
        <f t="shared" si="7"/>
        <v>0.31160869565217392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330</v>
      </c>
      <c r="E264" s="1"/>
      <c r="F264" s="1" t="s">
        <v>123</v>
      </c>
      <c r="G264" s="21"/>
      <c r="H264" s="3">
        <v>65</v>
      </c>
      <c r="I264" s="3">
        <f t="shared" si="6"/>
        <v>0</v>
      </c>
      <c r="J264" s="3">
        <v>217</v>
      </c>
      <c r="K264" s="4">
        <f t="shared" si="7"/>
        <v>0.29953917050691242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331</v>
      </c>
      <c r="E265" s="1"/>
      <c r="F265" s="1" t="s">
        <v>123</v>
      </c>
      <c r="G265" s="21"/>
      <c r="H265" s="3">
        <v>193</v>
      </c>
      <c r="I265" s="3">
        <f t="shared" si="6"/>
        <v>0</v>
      </c>
      <c r="J265" s="3">
        <v>569</v>
      </c>
      <c r="K265" s="4">
        <f t="shared" si="7"/>
        <v>0.33919156414762741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332</v>
      </c>
      <c r="E266" s="1">
        <v>2020</v>
      </c>
      <c r="F266" s="1" t="s">
        <v>123</v>
      </c>
      <c r="G266" s="21"/>
      <c r="H266" s="3">
        <v>47.58</v>
      </c>
      <c r="I266" s="3">
        <f t="shared" si="6"/>
        <v>0</v>
      </c>
      <c r="J266" s="3">
        <v>160</v>
      </c>
      <c r="K266" s="4">
        <f t="shared" si="7"/>
        <v>0.297375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333</v>
      </c>
      <c r="E267" s="1"/>
      <c r="F267" s="1" t="s">
        <v>123</v>
      </c>
      <c r="G267" s="21"/>
      <c r="H267" s="3">
        <v>56</v>
      </c>
      <c r="I267" s="3">
        <f t="shared" si="6"/>
        <v>0</v>
      </c>
      <c r="J267" s="3">
        <v>180</v>
      </c>
      <c r="K267" s="4">
        <f t="shared" si="7"/>
        <v>0.31111111111111112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334</v>
      </c>
      <c r="E268" s="1"/>
      <c r="F268" s="1" t="s">
        <v>123</v>
      </c>
      <c r="G268" s="21">
        <v>1</v>
      </c>
      <c r="H268" s="3">
        <v>160</v>
      </c>
      <c r="I268" s="3">
        <f t="shared" si="6"/>
        <v>160</v>
      </c>
      <c r="J268" s="3">
        <v>525</v>
      </c>
      <c r="K268" s="4">
        <f t="shared" si="7"/>
        <v>0.30476190476190479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335</v>
      </c>
      <c r="E269" s="1">
        <v>2018</v>
      </c>
      <c r="F269" s="1" t="s">
        <v>123</v>
      </c>
      <c r="G269" s="21"/>
      <c r="H269" s="3">
        <v>49.08</v>
      </c>
      <c r="I269" s="3">
        <f t="shared" si="6"/>
        <v>0</v>
      </c>
      <c r="J269" s="3">
        <v>149</v>
      </c>
      <c r="K269" s="4">
        <f t="shared" si="7"/>
        <v>0.32939597315436242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336</v>
      </c>
      <c r="E270" s="1">
        <v>2020</v>
      </c>
      <c r="F270" s="1" t="s">
        <v>123</v>
      </c>
      <c r="G270" s="21">
        <v>2</v>
      </c>
      <c r="H270" s="3">
        <v>97.33</v>
      </c>
      <c r="I270" s="3">
        <f t="shared" si="6"/>
        <v>194.66</v>
      </c>
      <c r="J270" s="3">
        <v>305</v>
      </c>
      <c r="K270" s="4">
        <f t="shared" si="7"/>
        <v>0.31911475409836065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337</v>
      </c>
      <c r="E271" s="1">
        <v>2020</v>
      </c>
      <c r="F271" s="1" t="s">
        <v>123</v>
      </c>
      <c r="G271" s="21"/>
      <c r="H271" s="3">
        <v>144.75</v>
      </c>
      <c r="I271" s="3">
        <f t="shared" si="6"/>
        <v>0</v>
      </c>
      <c r="J271" s="3">
        <v>450</v>
      </c>
      <c r="K271" s="4">
        <f t="shared" si="7"/>
        <v>0.32166666666666666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162</v>
      </c>
      <c r="C272" s="1" t="s">
        <v>302</v>
      </c>
      <c r="D272" s="1" t="s">
        <v>423</v>
      </c>
      <c r="E272" s="1">
        <v>2022</v>
      </c>
      <c r="F272" s="1" t="s">
        <v>123</v>
      </c>
      <c r="G272" s="21">
        <v>7</v>
      </c>
      <c r="H272" s="3">
        <v>17</v>
      </c>
      <c r="I272" s="3">
        <f t="shared" si="6"/>
        <v>119</v>
      </c>
      <c r="J272" s="3">
        <v>68</v>
      </c>
      <c r="K272" s="4">
        <f t="shared" si="7"/>
        <v>0.25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299</v>
      </c>
      <c r="D273" s="1" t="s">
        <v>338</v>
      </c>
      <c r="E273" s="1">
        <v>2021</v>
      </c>
      <c r="F273" s="1" t="s">
        <v>123</v>
      </c>
      <c r="G273" s="21">
        <v>3</v>
      </c>
      <c r="H273" s="3">
        <v>22.5</v>
      </c>
      <c r="I273" s="3">
        <f t="shared" si="6"/>
        <v>67.5</v>
      </c>
      <c r="J273" s="3">
        <v>84</v>
      </c>
      <c r="K273" s="4">
        <f t="shared" si="7"/>
        <v>0.26785714285714285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400</v>
      </c>
      <c r="E274" s="1">
        <v>2022</v>
      </c>
      <c r="F274" s="1" t="s">
        <v>123</v>
      </c>
      <c r="G274" s="21"/>
      <c r="H274" s="3">
        <v>24</v>
      </c>
      <c r="I274" s="3">
        <f t="shared" si="6"/>
        <v>0</v>
      </c>
      <c r="J274" s="3">
        <v>79</v>
      </c>
      <c r="K274" s="4">
        <f t="shared" si="7"/>
        <v>0.30379746835443039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339</v>
      </c>
      <c r="E275" s="1">
        <v>2020</v>
      </c>
      <c r="F275" s="1" t="s">
        <v>372</v>
      </c>
      <c r="G275" s="21">
        <v>7</v>
      </c>
      <c r="H275" s="3">
        <v>95</v>
      </c>
      <c r="I275" s="3">
        <f t="shared" si="6"/>
        <v>665</v>
      </c>
      <c r="J275" s="3">
        <v>289</v>
      </c>
      <c r="K275" s="4">
        <f t="shared" si="7"/>
        <v>0.32871972318339099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340</v>
      </c>
      <c r="E276" s="1">
        <v>2020</v>
      </c>
      <c r="F276" s="1" t="s">
        <v>372</v>
      </c>
      <c r="G276" s="21"/>
      <c r="H276" s="3">
        <v>31.95</v>
      </c>
      <c r="I276" s="3">
        <f t="shared" si="6"/>
        <v>0</v>
      </c>
      <c r="J276" s="3">
        <v>289</v>
      </c>
      <c r="K276" s="4">
        <f t="shared" si="7"/>
        <v>0.11055363321799308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180</v>
      </c>
      <c r="C277" s="1" t="s">
        <v>302</v>
      </c>
      <c r="D277" s="1" t="s">
        <v>341</v>
      </c>
      <c r="E277" s="1">
        <v>2021</v>
      </c>
      <c r="F277" s="1" t="s">
        <v>372</v>
      </c>
      <c r="G277" s="21"/>
      <c r="H277" s="3">
        <v>26.5</v>
      </c>
      <c r="I277" s="3">
        <f t="shared" ref="I277:I295" si="8">H277*G277</f>
        <v>0</v>
      </c>
      <c r="J277" s="3">
        <v>102</v>
      </c>
      <c r="K277" s="4">
        <f t="shared" si="7"/>
        <v>0.25980392156862747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342</v>
      </c>
      <c r="D278" s="1" t="s">
        <v>343</v>
      </c>
      <c r="E278" s="1">
        <v>2019</v>
      </c>
      <c r="F278" s="1" t="s">
        <v>123</v>
      </c>
      <c r="G278" s="21"/>
      <c r="H278" s="3">
        <v>56</v>
      </c>
      <c r="I278" s="3">
        <f t="shared" si="8"/>
        <v>0</v>
      </c>
      <c r="J278" s="3">
        <v>168</v>
      </c>
      <c r="K278" s="4">
        <f t="shared" si="7"/>
        <v>0.33333333333333331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157</v>
      </c>
      <c r="C279" s="1" t="s">
        <v>344</v>
      </c>
      <c r="D279" s="1" t="s">
        <v>345</v>
      </c>
      <c r="E279" s="1">
        <v>2017</v>
      </c>
      <c r="F279" s="1" t="s">
        <v>372</v>
      </c>
      <c r="G279" s="21">
        <v>7</v>
      </c>
      <c r="H279" s="3">
        <v>42</v>
      </c>
      <c r="I279" s="3">
        <f t="shared" si="8"/>
        <v>294</v>
      </c>
      <c r="J279" s="3">
        <v>139</v>
      </c>
      <c r="K279" s="4">
        <f t="shared" si="7"/>
        <v>0.30215827338129497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157</v>
      </c>
      <c r="C280" s="1" t="s">
        <v>344</v>
      </c>
      <c r="D280" s="1" t="s">
        <v>414</v>
      </c>
      <c r="E280" s="1">
        <v>2020</v>
      </c>
      <c r="F280" s="1" t="s">
        <v>372</v>
      </c>
      <c r="G280" s="21"/>
      <c r="H280" s="3">
        <v>19</v>
      </c>
      <c r="I280" s="3">
        <f t="shared" si="8"/>
        <v>0</v>
      </c>
      <c r="J280" s="3">
        <v>78</v>
      </c>
      <c r="K280" s="4">
        <f t="shared" si="7"/>
        <v>0.24358974358974358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157</v>
      </c>
      <c r="C281" s="1" t="s">
        <v>413</v>
      </c>
      <c r="D281" s="1" t="s">
        <v>415</v>
      </c>
      <c r="E281" s="1">
        <v>2022</v>
      </c>
      <c r="F281" s="1" t="s">
        <v>372</v>
      </c>
      <c r="G281" s="21">
        <v>8</v>
      </c>
      <c r="H281" s="3">
        <v>13.5</v>
      </c>
      <c r="I281" s="3">
        <f t="shared" si="8"/>
        <v>108</v>
      </c>
      <c r="J281" s="3">
        <v>58</v>
      </c>
      <c r="K281" s="4">
        <f t="shared" si="7"/>
        <v>0.23275862068965517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157</v>
      </c>
      <c r="C282" s="1" t="s">
        <v>344</v>
      </c>
      <c r="D282" s="1" t="s">
        <v>346</v>
      </c>
      <c r="E282" s="1"/>
      <c r="F282" s="1" t="s">
        <v>372</v>
      </c>
      <c r="G282" s="21"/>
      <c r="H282" s="3">
        <v>65</v>
      </c>
      <c r="I282" s="3">
        <f t="shared" si="8"/>
        <v>0</v>
      </c>
      <c r="J282" s="3">
        <v>209</v>
      </c>
      <c r="K282" s="4">
        <f t="shared" si="7"/>
        <v>0.31100478468899523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157</v>
      </c>
      <c r="C283" s="1" t="s">
        <v>344</v>
      </c>
      <c r="D283" s="1" t="s">
        <v>347</v>
      </c>
      <c r="E283" s="1"/>
      <c r="F283" s="1" t="s">
        <v>123</v>
      </c>
      <c r="G283" s="21"/>
      <c r="H283" s="3">
        <v>79</v>
      </c>
      <c r="I283" s="3">
        <f t="shared" si="8"/>
        <v>0</v>
      </c>
      <c r="J283" s="3">
        <v>255</v>
      </c>
      <c r="K283" s="4">
        <f t="shared" si="7"/>
        <v>0.30980392156862746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157</v>
      </c>
      <c r="C284" s="1" t="s">
        <v>289</v>
      </c>
      <c r="D284" s="1" t="s">
        <v>348</v>
      </c>
      <c r="E284" s="1"/>
      <c r="F284" s="1" t="s">
        <v>83</v>
      </c>
      <c r="G284" s="21"/>
      <c r="H284" s="3">
        <v>25</v>
      </c>
      <c r="I284" s="3">
        <f t="shared" si="8"/>
        <v>0</v>
      </c>
      <c r="J284" s="3">
        <v>88</v>
      </c>
      <c r="K284" s="4">
        <f t="shared" si="7"/>
        <v>0.28409090909090912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289</v>
      </c>
      <c r="D285" s="1" t="s">
        <v>348</v>
      </c>
      <c r="E285" s="1"/>
      <c r="F285" s="1" t="s">
        <v>83</v>
      </c>
      <c r="G285" s="21"/>
      <c r="H285" s="3">
        <v>35</v>
      </c>
      <c r="I285" s="3">
        <f t="shared" si="8"/>
        <v>0</v>
      </c>
      <c r="J285" s="3">
        <v>110</v>
      </c>
      <c r="K285" s="4">
        <f t="shared" si="7"/>
        <v>0.31818181818181818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349</v>
      </c>
      <c r="D286" s="1" t="s">
        <v>350</v>
      </c>
      <c r="E286" s="1"/>
      <c r="F286" s="1" t="s">
        <v>83</v>
      </c>
      <c r="G286" s="21"/>
      <c r="H286" s="3">
        <v>34</v>
      </c>
      <c r="I286" s="3">
        <f t="shared" si="8"/>
        <v>0</v>
      </c>
      <c r="J286" s="3">
        <v>119</v>
      </c>
      <c r="K286" s="4">
        <f t="shared" si="7"/>
        <v>0.2857142857142857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134</v>
      </c>
      <c r="C287" s="1" t="s">
        <v>351</v>
      </c>
      <c r="D287" s="1" t="s">
        <v>352</v>
      </c>
      <c r="E287" s="1"/>
      <c r="F287" s="1" t="s">
        <v>83</v>
      </c>
      <c r="G287" s="21"/>
      <c r="H287" s="3">
        <v>21</v>
      </c>
      <c r="I287" s="3">
        <f t="shared" si="8"/>
        <v>0</v>
      </c>
      <c r="J287" s="3">
        <v>68</v>
      </c>
      <c r="K287" s="4">
        <f t="shared" si="7"/>
        <v>0.30882352941176472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134</v>
      </c>
      <c r="C288" s="1" t="s">
        <v>302</v>
      </c>
      <c r="D288" s="1" t="s">
        <v>353</v>
      </c>
      <c r="E288" s="1"/>
      <c r="F288" s="1" t="s">
        <v>141</v>
      </c>
      <c r="G288" s="21"/>
      <c r="H288" s="3">
        <v>33</v>
      </c>
      <c r="I288" s="3">
        <f t="shared" si="8"/>
        <v>0</v>
      </c>
      <c r="J288" s="3">
        <v>106</v>
      </c>
      <c r="K288" s="4">
        <f t="shared" si="7"/>
        <v>0.31132075471698112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134</v>
      </c>
      <c r="C289" s="1" t="s">
        <v>354</v>
      </c>
      <c r="D289" s="1" t="s">
        <v>355</v>
      </c>
      <c r="E289" s="1"/>
      <c r="F289" s="1" t="s">
        <v>83</v>
      </c>
      <c r="G289" s="21"/>
      <c r="H289" s="3">
        <v>24</v>
      </c>
      <c r="I289" s="3">
        <f t="shared" si="8"/>
        <v>0</v>
      </c>
      <c r="J289" s="1"/>
      <c r="K289" s="4" t="e">
        <f t="shared" si="7"/>
        <v>#DIV/0!</v>
      </c>
      <c r="L289" s="1" t="s">
        <v>101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356</v>
      </c>
      <c r="D290" s="1" t="s">
        <v>375</v>
      </c>
      <c r="E290" s="1">
        <v>2016</v>
      </c>
      <c r="F290" s="1" t="s">
        <v>372</v>
      </c>
      <c r="G290" s="21">
        <v>3</v>
      </c>
      <c r="H290" s="3">
        <v>26</v>
      </c>
      <c r="I290" s="3">
        <f t="shared" si="8"/>
        <v>78</v>
      </c>
      <c r="J290" s="3">
        <v>88</v>
      </c>
      <c r="K290" s="4">
        <f t="shared" si="7"/>
        <v>0.29545454545454547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8" t="s">
        <v>357</v>
      </c>
      <c r="B291" s="1" t="s">
        <v>108</v>
      </c>
      <c r="C291" s="1" t="s">
        <v>358</v>
      </c>
      <c r="D291" s="1" t="s">
        <v>359</v>
      </c>
      <c r="E291" s="1"/>
      <c r="F291" s="1" t="s">
        <v>372</v>
      </c>
      <c r="G291" s="1"/>
      <c r="H291" s="3">
        <v>501.95</v>
      </c>
      <c r="I291" s="3">
        <f t="shared" si="8"/>
        <v>0</v>
      </c>
      <c r="J291" s="1"/>
      <c r="K291" s="4" t="e">
        <f t="shared" si="7"/>
        <v>#DIV/0!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9" t="s">
        <v>376</v>
      </c>
      <c r="B292" s="1"/>
      <c r="C292" s="1" t="s">
        <v>377</v>
      </c>
      <c r="D292" s="1"/>
      <c r="E292" s="1"/>
      <c r="F292" s="1" t="s">
        <v>372</v>
      </c>
      <c r="G292" s="1">
        <v>195</v>
      </c>
      <c r="H292" s="3">
        <v>2</v>
      </c>
      <c r="I292" s="3">
        <f>H292*G292</f>
        <v>390</v>
      </c>
      <c r="J292" s="1"/>
      <c r="K292" s="4"/>
      <c r="L292" s="1" t="s">
        <v>378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9" t="s">
        <v>376</v>
      </c>
      <c r="B293" s="1"/>
      <c r="C293" s="1" t="s">
        <v>380</v>
      </c>
      <c r="D293" s="1"/>
      <c r="E293" s="1"/>
      <c r="F293" s="1" t="s">
        <v>372</v>
      </c>
      <c r="G293" s="1"/>
      <c r="H293" s="3">
        <v>24</v>
      </c>
      <c r="I293" s="3">
        <f t="shared" si="8"/>
        <v>0</v>
      </c>
      <c r="J293" s="1"/>
      <c r="K293" s="4"/>
      <c r="L293" s="1" t="s">
        <v>379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9" t="s">
        <v>376</v>
      </c>
      <c r="B294" s="1"/>
      <c r="C294" s="1" t="s">
        <v>381</v>
      </c>
      <c r="D294" s="1"/>
      <c r="E294" s="1"/>
      <c r="F294" s="1" t="s">
        <v>372</v>
      </c>
      <c r="G294" s="1"/>
      <c r="H294" s="3">
        <f>1.83*12</f>
        <v>21.96</v>
      </c>
      <c r="I294" s="3">
        <f>H294*G294</f>
        <v>0</v>
      </c>
      <c r="J294" s="1"/>
      <c r="K294" s="4"/>
      <c r="L294" s="1" t="s">
        <v>379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9" t="s">
        <v>376</v>
      </c>
      <c r="B295" s="1"/>
      <c r="C295" s="1" t="s">
        <v>381</v>
      </c>
      <c r="D295" s="1"/>
      <c r="E295" s="1"/>
      <c r="F295" s="1" t="s">
        <v>372</v>
      </c>
      <c r="G295" s="1">
        <v>108</v>
      </c>
      <c r="H295" s="3">
        <v>2</v>
      </c>
      <c r="I295" s="3">
        <f t="shared" si="8"/>
        <v>216</v>
      </c>
      <c r="J295" s="1"/>
      <c r="K295" s="4"/>
      <c r="L295" s="1" t="s">
        <v>378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/>
      <c r="B296" s="1"/>
      <c r="C296" s="1"/>
      <c r="D296" s="1"/>
      <c r="E296" s="1"/>
      <c r="F296" s="1"/>
      <c r="G296" s="1"/>
      <c r="H296" s="6" t="s">
        <v>360</v>
      </c>
      <c r="I296" s="7">
        <f>SUM(I2:I295)</f>
        <v>34617.231999999989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CB7E-642F-E64D-B877-7A806004E6AC}">
  <dimension ref="A1:AB298"/>
  <sheetViews>
    <sheetView topLeftCell="A282" zoomScale="125" workbookViewId="0">
      <selection activeCell="D98" sqref="D98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7</v>
      </c>
      <c r="H2" s="3">
        <v>26.2</v>
      </c>
      <c r="I2" s="3">
        <f>H2*G2</f>
        <v>183.4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10</v>
      </c>
      <c r="H3" s="3">
        <v>38.6</v>
      </c>
      <c r="I3" s="3">
        <f t="shared" ref="I3:I68" si="0">H3*G3</f>
        <v>386</v>
      </c>
      <c r="J3" s="3">
        <v>117</v>
      </c>
      <c r="K3" s="4">
        <f t="shared" ref="K3:K80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2</v>
      </c>
      <c r="H4" s="3">
        <v>81.069999999999993</v>
      </c>
      <c r="I4" s="3">
        <f t="shared" si="0"/>
        <v>162.13999999999999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4</v>
      </c>
      <c r="H5" s="3">
        <v>19.82</v>
      </c>
      <c r="I5" s="3">
        <f t="shared" si="0"/>
        <v>79.28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7</v>
      </c>
      <c r="H7" s="3">
        <v>24</v>
      </c>
      <c r="I7" s="3">
        <f t="shared" si="0"/>
        <v>168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4</v>
      </c>
      <c r="H8" s="3">
        <v>20.16</v>
      </c>
      <c r="I8" s="3">
        <f t="shared" si="0"/>
        <v>80.64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23</v>
      </c>
      <c r="D9" s="1" t="s">
        <v>24</v>
      </c>
      <c r="E9" s="1"/>
      <c r="F9" s="1" t="s">
        <v>25</v>
      </c>
      <c r="G9" s="21"/>
      <c r="H9" s="3">
        <v>21</v>
      </c>
      <c r="I9" s="3">
        <f t="shared" si="0"/>
        <v>0</v>
      </c>
      <c r="J9" s="3">
        <v>70</v>
      </c>
      <c r="K9" s="4">
        <f t="shared" si="1"/>
        <v>0.3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26</v>
      </c>
      <c r="D10" s="1" t="s">
        <v>27</v>
      </c>
      <c r="E10" s="1"/>
      <c r="F10" s="1" t="s">
        <v>25</v>
      </c>
      <c r="G10" s="21"/>
      <c r="H10" s="3">
        <v>23.75</v>
      </c>
      <c r="I10" s="3">
        <f t="shared" si="0"/>
        <v>0</v>
      </c>
      <c r="J10" s="3">
        <v>81</v>
      </c>
      <c r="K10" s="4">
        <f t="shared" si="1"/>
        <v>0.2932098765432099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28</v>
      </c>
      <c r="D11" s="1" t="s">
        <v>29</v>
      </c>
      <c r="E11" s="1"/>
      <c r="F11" s="1" t="s">
        <v>25</v>
      </c>
      <c r="G11" s="21">
        <v>4</v>
      </c>
      <c r="H11" s="3">
        <v>60</v>
      </c>
      <c r="I11" s="3">
        <f t="shared" si="0"/>
        <v>240</v>
      </c>
      <c r="J11" s="3">
        <v>180</v>
      </c>
      <c r="K11" s="4">
        <f t="shared" si="1"/>
        <v>0.33333333333333331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30</v>
      </c>
      <c r="D12" s="1" t="s">
        <v>31</v>
      </c>
      <c r="E12" s="1"/>
      <c r="F12" s="1" t="s">
        <v>25</v>
      </c>
      <c r="G12" s="21"/>
      <c r="H12" s="3">
        <v>107</v>
      </c>
      <c r="I12" s="3">
        <f t="shared" si="0"/>
        <v>0</v>
      </c>
      <c r="J12" s="3">
        <v>335</v>
      </c>
      <c r="K12" s="4">
        <f t="shared" si="1"/>
        <v>0.31940298507462689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32</v>
      </c>
      <c r="D13" s="1" t="s">
        <v>33</v>
      </c>
      <c r="E13" s="1"/>
      <c r="F13" s="1" t="s">
        <v>25</v>
      </c>
      <c r="G13" s="21"/>
      <c r="H13" s="3">
        <v>31.5</v>
      </c>
      <c r="I13" s="3">
        <f t="shared" si="0"/>
        <v>0</v>
      </c>
      <c r="J13" s="3">
        <v>99</v>
      </c>
      <c r="K13" s="4">
        <f t="shared" si="1"/>
        <v>0.31818181818181818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394</v>
      </c>
      <c r="D14" s="1" t="s">
        <v>395</v>
      </c>
      <c r="E14" s="1"/>
      <c r="F14" s="1" t="s">
        <v>25</v>
      </c>
      <c r="G14" s="21"/>
      <c r="H14" s="3">
        <v>97.5</v>
      </c>
      <c r="I14" s="3">
        <f t="shared" si="0"/>
        <v>0</v>
      </c>
      <c r="J14" s="3">
        <v>320</v>
      </c>
      <c r="K14" s="4">
        <v>0.30470000000000003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34</v>
      </c>
      <c r="D15" s="1" t="s">
        <v>35</v>
      </c>
      <c r="E15" s="1"/>
      <c r="F15" s="1" t="s">
        <v>25</v>
      </c>
      <c r="G15" s="21"/>
      <c r="H15" s="3">
        <v>27.5</v>
      </c>
      <c r="I15" s="3">
        <f t="shared" si="0"/>
        <v>0</v>
      </c>
      <c r="J15" s="3">
        <v>88</v>
      </c>
      <c r="K15" s="4">
        <f t="shared" si="1"/>
        <v>0.3125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403</v>
      </c>
      <c r="D16" s="1" t="s">
        <v>37</v>
      </c>
      <c r="E16" s="1"/>
      <c r="F16" s="1" t="s">
        <v>25</v>
      </c>
      <c r="G16" s="21"/>
      <c r="H16" s="3">
        <v>24</v>
      </c>
      <c r="I16" s="3">
        <f t="shared" si="0"/>
        <v>0</v>
      </c>
      <c r="J16" s="3">
        <v>82</v>
      </c>
      <c r="K16" s="4">
        <f t="shared" si="1"/>
        <v>0.29268292682926828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36</v>
      </c>
      <c r="D17" s="1" t="s">
        <v>37</v>
      </c>
      <c r="E17" s="1"/>
      <c r="F17" s="1" t="s">
        <v>25</v>
      </c>
      <c r="G17" s="21">
        <v>2</v>
      </c>
      <c r="H17" s="3">
        <v>82.5</v>
      </c>
      <c r="I17" s="3">
        <f t="shared" si="0"/>
        <v>165</v>
      </c>
      <c r="J17" s="3">
        <v>275</v>
      </c>
      <c r="K17" s="4">
        <f t="shared" si="1"/>
        <v>0.3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38</v>
      </c>
      <c r="D18" s="1" t="s">
        <v>39</v>
      </c>
      <c r="E18" s="1"/>
      <c r="F18" s="1" t="s">
        <v>25</v>
      </c>
      <c r="G18" s="21"/>
      <c r="H18" s="3">
        <v>50.3</v>
      </c>
      <c r="I18" s="3">
        <f t="shared" si="0"/>
        <v>0</v>
      </c>
      <c r="J18" s="3">
        <v>160</v>
      </c>
      <c r="K18" s="4">
        <f t="shared" si="1"/>
        <v>0.31437499999999996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40</v>
      </c>
      <c r="D19" s="1" t="s">
        <v>41</v>
      </c>
      <c r="E19" s="1"/>
      <c r="F19" s="1" t="s">
        <v>25</v>
      </c>
      <c r="G19" s="21"/>
      <c r="H19" s="3">
        <v>28.5</v>
      </c>
      <c r="I19" s="3">
        <f t="shared" si="0"/>
        <v>0</v>
      </c>
      <c r="J19" s="3">
        <v>96</v>
      </c>
      <c r="K19" s="4">
        <f t="shared" si="1"/>
        <v>0.296875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42</v>
      </c>
      <c r="D20" s="1" t="s">
        <v>43</v>
      </c>
      <c r="E20" s="1"/>
      <c r="F20" s="1" t="s">
        <v>25</v>
      </c>
      <c r="G20" s="21">
        <v>10</v>
      </c>
      <c r="H20" s="3">
        <v>23</v>
      </c>
      <c r="I20" s="3">
        <f t="shared" si="0"/>
        <v>230</v>
      </c>
      <c r="J20" s="3">
        <v>76</v>
      </c>
      <c r="K20" s="4">
        <f t="shared" si="1"/>
        <v>0.30263157894736842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44</v>
      </c>
      <c r="D21" s="1" t="s">
        <v>45</v>
      </c>
      <c r="E21" s="1"/>
      <c r="F21" s="1" t="s">
        <v>25</v>
      </c>
      <c r="G21" s="21"/>
      <c r="H21" s="3">
        <v>21.25</v>
      </c>
      <c r="I21" s="3">
        <f t="shared" si="0"/>
        <v>0</v>
      </c>
      <c r="J21" s="3">
        <v>80</v>
      </c>
      <c r="K21" s="4">
        <f t="shared" si="1"/>
        <v>0.265625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46</v>
      </c>
      <c r="D22" s="1" t="s">
        <v>47</v>
      </c>
      <c r="E22" s="1"/>
      <c r="F22" s="1" t="s">
        <v>25</v>
      </c>
      <c r="G22" s="21"/>
      <c r="H22" s="3">
        <v>582</v>
      </c>
      <c r="I22" s="3">
        <f t="shared" si="0"/>
        <v>0</v>
      </c>
      <c r="J22" s="3">
        <v>1500</v>
      </c>
      <c r="K22" s="4">
        <f t="shared" si="1"/>
        <v>0.38800000000000001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48</v>
      </c>
      <c r="D23" s="1" t="s">
        <v>49</v>
      </c>
      <c r="E23" s="1"/>
      <c r="F23" s="1" t="s">
        <v>50</v>
      </c>
      <c r="G23" s="21">
        <v>13</v>
      </c>
      <c r="H23" s="3">
        <v>38.99</v>
      </c>
      <c r="I23" s="3">
        <f t="shared" si="0"/>
        <v>506.87</v>
      </c>
      <c r="J23" s="3">
        <v>124</v>
      </c>
      <c r="K23" s="4">
        <f t="shared" si="1"/>
        <v>0.31443548387096776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52</v>
      </c>
      <c r="E24" s="1"/>
      <c r="F24" s="1" t="s">
        <v>25</v>
      </c>
      <c r="G24" s="21">
        <v>6</v>
      </c>
      <c r="H24" s="3">
        <v>134.30000000000001</v>
      </c>
      <c r="I24" s="3">
        <f t="shared" si="0"/>
        <v>805.80000000000007</v>
      </c>
      <c r="J24" s="3">
        <v>400</v>
      </c>
      <c r="K24" s="4">
        <f t="shared" si="1"/>
        <v>0.33575000000000005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53</v>
      </c>
      <c r="E25" s="1"/>
      <c r="F25" s="1" t="s">
        <v>25</v>
      </c>
      <c r="G25" s="21">
        <v>2</v>
      </c>
      <c r="H25" s="3">
        <v>375</v>
      </c>
      <c r="I25" s="3">
        <f t="shared" si="0"/>
        <v>750</v>
      </c>
      <c r="J25" s="3">
        <v>950</v>
      </c>
      <c r="K25" s="4">
        <f t="shared" si="1"/>
        <v>0.39473684210526316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54</v>
      </c>
      <c r="D26" s="1" t="s">
        <v>55</v>
      </c>
      <c r="E26" s="1"/>
      <c r="F26" s="1" t="s">
        <v>50</v>
      </c>
      <c r="G26" s="21"/>
      <c r="H26" s="3">
        <v>31</v>
      </c>
      <c r="I26" s="3">
        <f t="shared" si="0"/>
        <v>0</v>
      </c>
      <c r="J26" s="3">
        <v>97</v>
      </c>
      <c r="K26" s="4">
        <f t="shared" si="1"/>
        <v>0.31958762886597936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56</v>
      </c>
      <c r="D27" s="1" t="s">
        <v>57</v>
      </c>
      <c r="E27" s="1"/>
      <c r="F27" s="1" t="s">
        <v>50</v>
      </c>
      <c r="G27" s="21">
        <v>3</v>
      </c>
      <c r="H27" s="3">
        <v>55.46</v>
      </c>
      <c r="I27" s="3">
        <f t="shared" si="0"/>
        <v>166.38</v>
      </c>
      <c r="J27" s="3">
        <v>175</v>
      </c>
      <c r="K27" s="4">
        <f t="shared" si="1"/>
        <v>0.3169142857142857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58</v>
      </c>
      <c r="D28" s="1" t="s">
        <v>59</v>
      </c>
      <c r="E28" s="1"/>
      <c r="F28" s="1" t="s">
        <v>50</v>
      </c>
      <c r="G28" s="21"/>
      <c r="H28" s="3">
        <v>26.67</v>
      </c>
      <c r="I28" s="3">
        <f t="shared" si="0"/>
        <v>0</v>
      </c>
      <c r="J28" s="3">
        <v>80</v>
      </c>
      <c r="K28" s="4">
        <f>H28/J28</f>
        <v>0.33337500000000003</v>
      </c>
      <c r="L28" s="1" t="s">
        <v>60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61</v>
      </c>
      <c r="D29" s="1" t="s">
        <v>62</v>
      </c>
      <c r="E29" s="1"/>
      <c r="F29" s="1" t="s">
        <v>50</v>
      </c>
      <c r="G29" s="21"/>
      <c r="H29" s="3">
        <v>12</v>
      </c>
      <c r="I29" s="3">
        <f t="shared" si="0"/>
        <v>0</v>
      </c>
      <c r="J29" s="1"/>
      <c r="K29" s="4" t="e">
        <f t="shared" si="1"/>
        <v>#DIV/0!</v>
      </c>
      <c r="L29" s="1" t="s">
        <v>63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64</v>
      </c>
      <c r="D30" s="1" t="s">
        <v>57</v>
      </c>
      <c r="E30" s="1"/>
      <c r="F30" s="1" t="s">
        <v>50</v>
      </c>
      <c r="G30" s="21"/>
      <c r="H30" s="3">
        <v>120.68</v>
      </c>
      <c r="I30" s="3">
        <f t="shared" si="0"/>
        <v>0</v>
      </c>
      <c r="J30" s="3">
        <v>350</v>
      </c>
      <c r="K30" s="4">
        <f t="shared" si="1"/>
        <v>0.3448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65</v>
      </c>
      <c r="D31" s="1" t="s">
        <v>66</v>
      </c>
      <c r="E31" s="1"/>
      <c r="F31" s="1" t="s">
        <v>50</v>
      </c>
      <c r="G31" s="21"/>
      <c r="H31" s="3">
        <v>28</v>
      </c>
      <c r="I31" s="3">
        <f t="shared" si="0"/>
        <v>0</v>
      </c>
      <c r="J31" s="3">
        <v>110</v>
      </c>
      <c r="K31" s="4">
        <f t="shared" si="1"/>
        <v>0.25454545454545452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67</v>
      </c>
      <c r="D32" s="1" t="s">
        <v>19</v>
      </c>
      <c r="E32" s="1"/>
      <c r="F32" s="1" t="s">
        <v>15</v>
      </c>
      <c r="G32" s="21"/>
      <c r="H32" s="3">
        <v>26.72</v>
      </c>
      <c r="I32" s="3">
        <f t="shared" si="0"/>
        <v>0</v>
      </c>
      <c r="J32" s="3">
        <v>88</v>
      </c>
      <c r="K32" s="4">
        <f t="shared" si="1"/>
        <v>0.30363636363636365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68</v>
      </c>
      <c r="D33" s="5" t="s">
        <v>69</v>
      </c>
      <c r="E33" s="1"/>
      <c r="F33" s="1" t="s">
        <v>15</v>
      </c>
      <c r="G33" s="21"/>
      <c r="H33" s="3">
        <v>51.31</v>
      </c>
      <c r="I33" s="3">
        <f t="shared" si="0"/>
        <v>0</v>
      </c>
      <c r="J33" s="3">
        <v>155</v>
      </c>
      <c r="K33" s="4">
        <f t="shared" si="1"/>
        <v>0.33103225806451614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397</v>
      </c>
      <c r="C34" s="1" t="s">
        <v>398</v>
      </c>
      <c r="D34" s="5" t="s">
        <v>399</v>
      </c>
      <c r="E34" s="1"/>
      <c r="F34" s="1" t="s">
        <v>15</v>
      </c>
      <c r="G34" s="21"/>
      <c r="H34" s="3">
        <v>28.41</v>
      </c>
      <c r="I34" s="3">
        <f t="shared" si="0"/>
        <v>0</v>
      </c>
      <c r="J34" s="3">
        <v>94</v>
      </c>
      <c r="K34" s="4">
        <f t="shared" si="1"/>
        <v>0.30223404255319147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70</v>
      </c>
      <c r="D35" s="5" t="s">
        <v>71</v>
      </c>
      <c r="E35" s="1"/>
      <c r="F35" s="1" t="s">
        <v>15</v>
      </c>
      <c r="G35" s="21"/>
      <c r="H35" s="3">
        <v>45.4</v>
      </c>
      <c r="I35" s="3">
        <f t="shared" si="0"/>
        <v>0</v>
      </c>
      <c r="J35" s="3">
        <v>139</v>
      </c>
      <c r="K35" s="4">
        <f t="shared" si="1"/>
        <v>0.32661870503597124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72</v>
      </c>
      <c r="D36" s="5" t="s">
        <v>71</v>
      </c>
      <c r="E36" s="1"/>
      <c r="F36" s="1" t="s">
        <v>15</v>
      </c>
      <c r="G36" s="21"/>
      <c r="H36" s="3">
        <v>61</v>
      </c>
      <c r="I36" s="3">
        <f t="shared" si="0"/>
        <v>0</v>
      </c>
      <c r="J36" s="3">
        <v>205</v>
      </c>
      <c r="K36" s="4">
        <f t="shared" si="1"/>
        <v>0.29756097560975608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73</v>
      </c>
      <c r="D37" s="5" t="s">
        <v>74</v>
      </c>
      <c r="E37" s="1"/>
      <c r="F37" s="1" t="s">
        <v>15</v>
      </c>
      <c r="G37" s="21">
        <v>2</v>
      </c>
      <c r="H37" s="3">
        <v>87</v>
      </c>
      <c r="I37" s="3">
        <f t="shared" si="0"/>
        <v>174</v>
      </c>
      <c r="J37" s="3">
        <v>280</v>
      </c>
      <c r="K37" s="4">
        <f t="shared" si="1"/>
        <v>0.31071428571428572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77</v>
      </c>
      <c r="D38" s="5" t="s">
        <v>75</v>
      </c>
      <c r="E38" s="1"/>
      <c r="F38" s="1" t="s">
        <v>76</v>
      </c>
      <c r="G38" s="21">
        <v>5</v>
      </c>
      <c r="H38" s="3">
        <v>24</v>
      </c>
      <c r="I38" s="3">
        <f t="shared" si="0"/>
        <v>120</v>
      </c>
      <c r="J38" s="3">
        <v>86</v>
      </c>
      <c r="K38" s="4">
        <f t="shared" si="1"/>
        <v>0.27906976744186046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78</v>
      </c>
      <c r="D39" s="5" t="s">
        <v>79</v>
      </c>
      <c r="E39" s="1"/>
      <c r="F39" s="1" t="s">
        <v>76</v>
      </c>
      <c r="G39" s="21">
        <v>1</v>
      </c>
      <c r="H39" s="3">
        <v>103.88</v>
      </c>
      <c r="I39" s="3">
        <f t="shared" si="0"/>
        <v>103.88</v>
      </c>
      <c r="J39" s="3">
        <v>310</v>
      </c>
      <c r="K39" s="4">
        <f t="shared" si="1"/>
        <v>0.33509677419354839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407</v>
      </c>
      <c r="D40" s="5" t="s">
        <v>406</v>
      </c>
      <c r="E40" s="1"/>
      <c r="F40" s="1" t="s">
        <v>76</v>
      </c>
      <c r="G40" s="21">
        <v>8</v>
      </c>
      <c r="H40" s="3">
        <v>41</v>
      </c>
      <c r="I40" s="3">
        <f t="shared" si="0"/>
        <v>328</v>
      </c>
      <c r="J40" s="3">
        <v>125</v>
      </c>
      <c r="K40" s="4">
        <f t="shared" si="1"/>
        <v>0.32800000000000001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80</v>
      </c>
      <c r="D41" s="5" t="s">
        <v>75</v>
      </c>
      <c r="E41" s="1"/>
      <c r="F41" s="1" t="s">
        <v>76</v>
      </c>
      <c r="G41" s="21"/>
      <c r="H41" s="3">
        <v>53</v>
      </c>
      <c r="I41" s="3">
        <f t="shared" si="0"/>
        <v>0</v>
      </c>
      <c r="J41" s="3">
        <v>165</v>
      </c>
      <c r="K41" s="4">
        <f t="shared" si="1"/>
        <v>0.32121212121212123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81</v>
      </c>
      <c r="D42" s="5" t="s">
        <v>82</v>
      </c>
      <c r="E42" s="1"/>
      <c r="F42" s="1" t="s">
        <v>83</v>
      </c>
      <c r="G42" s="21">
        <v>1</v>
      </c>
      <c r="H42" s="3">
        <v>24</v>
      </c>
      <c r="I42" s="3">
        <f t="shared" si="0"/>
        <v>24</v>
      </c>
      <c r="J42" s="1"/>
      <c r="K42" s="4" t="e">
        <f t="shared" si="1"/>
        <v>#DIV/0!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84</v>
      </c>
      <c r="D43" s="5" t="s">
        <v>85</v>
      </c>
      <c r="E43" s="1"/>
      <c r="F43" s="1" t="s">
        <v>83</v>
      </c>
      <c r="G43" s="21">
        <v>8</v>
      </c>
      <c r="H43" s="3">
        <v>65</v>
      </c>
      <c r="I43" s="3">
        <f t="shared" si="0"/>
        <v>520</v>
      </c>
      <c r="J43" s="3">
        <v>210</v>
      </c>
      <c r="K43" s="4">
        <f t="shared" si="1"/>
        <v>0.30952380952380953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86</v>
      </c>
      <c r="D44" s="1" t="s">
        <v>87</v>
      </c>
      <c r="E44" s="1"/>
      <c r="F44" s="1" t="s">
        <v>83</v>
      </c>
      <c r="G44" s="21"/>
      <c r="H44" s="3">
        <v>45</v>
      </c>
      <c r="I44" s="3">
        <f t="shared" si="0"/>
        <v>0</v>
      </c>
      <c r="J44" s="3">
        <v>145</v>
      </c>
      <c r="K44" s="4">
        <f t="shared" si="1"/>
        <v>0.31034482758620691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88</v>
      </c>
      <c r="D45" s="1" t="s">
        <v>89</v>
      </c>
      <c r="E45" s="1" t="s">
        <v>14</v>
      </c>
      <c r="F45" s="1" t="s">
        <v>83</v>
      </c>
      <c r="G45" s="21"/>
      <c r="H45" s="3">
        <v>32</v>
      </c>
      <c r="I45" s="3">
        <f t="shared" si="0"/>
        <v>0</v>
      </c>
      <c r="J45" s="3">
        <v>108</v>
      </c>
      <c r="K45" s="4">
        <f t="shared" si="1"/>
        <v>0.29629629629629628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431</v>
      </c>
      <c r="D46" s="1" t="s">
        <v>430</v>
      </c>
      <c r="E46" s="1" t="s">
        <v>14</v>
      </c>
      <c r="F46" s="1" t="s">
        <v>372</v>
      </c>
      <c r="G46" s="21">
        <v>2</v>
      </c>
      <c r="H46" s="3">
        <v>55</v>
      </c>
      <c r="I46" s="3">
        <f t="shared" si="0"/>
        <v>110</v>
      </c>
      <c r="J46" s="3">
        <v>175</v>
      </c>
      <c r="K46" s="4">
        <f t="shared" si="1"/>
        <v>0.31428571428571428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91</v>
      </c>
      <c r="D47" s="1" t="s">
        <v>92</v>
      </c>
      <c r="E47" s="1" t="s">
        <v>14</v>
      </c>
      <c r="F47" s="1" t="s">
        <v>372</v>
      </c>
      <c r="G47" s="21"/>
      <c r="H47" s="3">
        <v>36</v>
      </c>
      <c r="I47" s="3">
        <f t="shared" si="0"/>
        <v>0</v>
      </c>
      <c r="J47" s="3">
        <v>115</v>
      </c>
      <c r="K47" s="4">
        <f t="shared" si="1"/>
        <v>0.31304347826086959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402</v>
      </c>
      <c r="D48" s="1" t="s">
        <v>94</v>
      </c>
      <c r="E48" s="1" t="s">
        <v>14</v>
      </c>
      <c r="F48" s="1" t="s">
        <v>372</v>
      </c>
      <c r="G48" s="21"/>
      <c r="H48" s="3">
        <v>22</v>
      </c>
      <c r="I48" s="3">
        <f t="shared" si="0"/>
        <v>0</v>
      </c>
      <c r="J48" s="3">
        <v>78</v>
      </c>
      <c r="K48" s="4">
        <f t="shared" si="1"/>
        <v>0.28205128205128205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93</v>
      </c>
      <c r="D49" s="1" t="s">
        <v>94</v>
      </c>
      <c r="E49" s="1" t="s">
        <v>14</v>
      </c>
      <c r="F49" s="1" t="s">
        <v>372</v>
      </c>
      <c r="G49" s="21"/>
      <c r="H49" s="3">
        <v>46</v>
      </c>
      <c r="I49" s="3">
        <f t="shared" si="0"/>
        <v>0</v>
      </c>
      <c r="J49" s="3">
        <v>142</v>
      </c>
      <c r="K49" s="4">
        <f t="shared" si="1"/>
        <v>0.323943661971831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2" t="s">
        <v>95</v>
      </c>
      <c r="B50" s="1" t="s">
        <v>99</v>
      </c>
      <c r="C50" s="1" t="s">
        <v>97</v>
      </c>
      <c r="D50" s="1" t="s">
        <v>100</v>
      </c>
      <c r="E50" s="1"/>
      <c r="F50" s="1" t="s">
        <v>98</v>
      </c>
      <c r="G50" s="21"/>
      <c r="H50" s="3">
        <v>142</v>
      </c>
      <c r="I50" s="3">
        <f t="shared" si="0"/>
        <v>0</v>
      </c>
      <c r="J50" s="3">
        <v>142</v>
      </c>
      <c r="K50" s="4">
        <f t="shared" si="1"/>
        <v>1</v>
      </c>
      <c r="L50" s="1" t="s">
        <v>361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3" t="s">
        <v>102</v>
      </c>
      <c r="B51" s="1" t="s">
        <v>103</v>
      </c>
      <c r="C51" s="1" t="s">
        <v>104</v>
      </c>
      <c r="D51" s="1" t="s">
        <v>105</v>
      </c>
      <c r="E51" s="1"/>
      <c r="F51" s="1" t="s">
        <v>83</v>
      </c>
      <c r="G51" s="21">
        <v>1</v>
      </c>
      <c r="H51" s="3">
        <v>22.8</v>
      </c>
      <c r="I51" s="3">
        <f t="shared" si="0"/>
        <v>22.8</v>
      </c>
      <c r="J51" s="3">
        <v>78</v>
      </c>
      <c r="K51" s="4">
        <f t="shared" si="1"/>
        <v>0.29230769230769232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110</v>
      </c>
      <c r="E52" s="1"/>
      <c r="F52" s="1" t="s">
        <v>372</v>
      </c>
      <c r="G52" s="21"/>
      <c r="H52" s="3">
        <v>41.95</v>
      </c>
      <c r="I52" s="3">
        <f t="shared" si="0"/>
        <v>0</v>
      </c>
      <c r="J52" s="3">
        <v>125</v>
      </c>
      <c r="K52" s="4">
        <f t="shared" si="1"/>
        <v>0.33560000000000001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111</v>
      </c>
      <c r="E53" s="1"/>
      <c r="F53" s="1" t="s">
        <v>372</v>
      </c>
      <c r="G53" s="21"/>
      <c r="H53" s="3">
        <v>197</v>
      </c>
      <c r="I53" s="3">
        <f t="shared" si="0"/>
        <v>0</v>
      </c>
      <c r="J53" s="3">
        <v>445</v>
      </c>
      <c r="K53" s="4">
        <f t="shared" si="1"/>
        <v>0.44269662921348313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112</v>
      </c>
      <c r="E54" s="1"/>
      <c r="F54" s="1" t="s">
        <v>372</v>
      </c>
      <c r="G54" s="21">
        <v>3</v>
      </c>
      <c r="H54" s="3">
        <v>85.95</v>
      </c>
      <c r="I54" s="3">
        <f t="shared" si="0"/>
        <v>257.85000000000002</v>
      </c>
      <c r="J54" s="3">
        <v>280</v>
      </c>
      <c r="K54" s="4">
        <f t="shared" si="1"/>
        <v>0.30696428571428575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113</v>
      </c>
      <c r="E55" s="1"/>
      <c r="F55" s="1" t="s">
        <v>372</v>
      </c>
      <c r="G55" s="21"/>
      <c r="H55" s="3">
        <v>155</v>
      </c>
      <c r="I55" s="3">
        <f t="shared" si="0"/>
        <v>0</v>
      </c>
      <c r="J55" s="3">
        <v>350</v>
      </c>
      <c r="K55" s="4">
        <f t="shared" si="1"/>
        <v>0.44285714285714284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114</v>
      </c>
      <c r="E56" s="1"/>
      <c r="F56" s="1" t="s">
        <v>372</v>
      </c>
      <c r="G56" s="21"/>
      <c r="H56" s="3">
        <v>82</v>
      </c>
      <c r="I56" s="3">
        <f t="shared" si="0"/>
        <v>0</v>
      </c>
      <c r="J56" s="3">
        <v>245</v>
      </c>
      <c r="K56" s="4">
        <f t="shared" si="1"/>
        <v>0.33469387755102042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115</v>
      </c>
      <c r="E57" s="1"/>
      <c r="F57" s="1" t="s">
        <v>372</v>
      </c>
      <c r="G57" s="21">
        <v>34</v>
      </c>
      <c r="H57" s="3">
        <v>88</v>
      </c>
      <c r="I57" s="3">
        <f t="shared" si="0"/>
        <v>2992</v>
      </c>
      <c r="J57" s="3">
        <v>260</v>
      </c>
      <c r="K57" s="4">
        <f t="shared" si="1"/>
        <v>0.33846153846153848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116</v>
      </c>
      <c r="E58" s="1"/>
      <c r="F58" s="1" t="s">
        <v>372</v>
      </c>
      <c r="G58" s="21">
        <v>2</v>
      </c>
      <c r="H58" s="3">
        <v>61.45</v>
      </c>
      <c r="I58" s="3">
        <f t="shared" si="0"/>
        <v>122.9</v>
      </c>
      <c r="J58" s="3">
        <v>190</v>
      </c>
      <c r="K58" s="4">
        <f t="shared" si="1"/>
        <v>0.32342105263157894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117</v>
      </c>
      <c r="E59" s="1"/>
      <c r="F59" s="1" t="s">
        <v>372</v>
      </c>
      <c r="G59" s="21"/>
      <c r="H59" s="3">
        <v>49</v>
      </c>
      <c r="I59" s="3">
        <f t="shared" si="0"/>
        <v>0</v>
      </c>
      <c r="J59" s="3">
        <v>154</v>
      </c>
      <c r="K59" s="4">
        <f t="shared" si="1"/>
        <v>0.31818181818181818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118</v>
      </c>
      <c r="E60" s="1">
        <v>2014</v>
      </c>
      <c r="F60" s="1" t="s">
        <v>372</v>
      </c>
      <c r="G60" s="21"/>
      <c r="H60" s="3">
        <v>82</v>
      </c>
      <c r="I60" s="3">
        <f t="shared" si="0"/>
        <v>0</v>
      </c>
      <c r="J60" s="3">
        <v>250</v>
      </c>
      <c r="K60" s="4">
        <f t="shared" si="1"/>
        <v>0.32800000000000001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119</v>
      </c>
      <c r="E61" s="1">
        <v>2009</v>
      </c>
      <c r="F61" s="1" t="s">
        <v>372</v>
      </c>
      <c r="G61" s="21">
        <v>2</v>
      </c>
      <c r="H61" s="3">
        <v>66.95</v>
      </c>
      <c r="I61" s="3">
        <f t="shared" si="0"/>
        <v>133.9</v>
      </c>
      <c r="J61" s="3">
        <v>220</v>
      </c>
      <c r="K61" s="4">
        <f t="shared" si="1"/>
        <v>0.30431818181818182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120</v>
      </c>
      <c r="E62" s="1" t="s">
        <v>14</v>
      </c>
      <c r="F62" s="1" t="s">
        <v>372</v>
      </c>
      <c r="G62" s="21">
        <v>9</v>
      </c>
      <c r="H62" s="3">
        <v>49</v>
      </c>
      <c r="I62" s="3">
        <f t="shared" si="0"/>
        <v>441</v>
      </c>
      <c r="J62" s="3">
        <v>170</v>
      </c>
      <c r="K62" s="4">
        <f t="shared" si="1"/>
        <v>0.28823529411764703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373</v>
      </c>
      <c r="E63" s="1" t="s">
        <v>14</v>
      </c>
      <c r="F63" s="1" t="s">
        <v>372</v>
      </c>
      <c r="G63" s="21">
        <v>8</v>
      </c>
      <c r="H63" s="3">
        <v>49.95</v>
      </c>
      <c r="I63" s="3">
        <f t="shared" si="0"/>
        <v>399.6</v>
      </c>
      <c r="J63" s="3">
        <v>160</v>
      </c>
      <c r="K63" s="4">
        <v>0.31219999999999998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121</v>
      </c>
      <c r="E64" s="1" t="s">
        <v>14</v>
      </c>
      <c r="F64" s="1" t="s">
        <v>90</v>
      </c>
      <c r="G64" s="21">
        <v>7</v>
      </c>
      <c r="H64" s="3">
        <v>36</v>
      </c>
      <c r="I64" s="3">
        <f t="shared" si="0"/>
        <v>252</v>
      </c>
      <c r="J64" s="3">
        <v>110</v>
      </c>
      <c r="K64" s="4">
        <f t="shared" si="1"/>
        <v>0.32727272727272727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370</v>
      </c>
      <c r="E65" s="1">
        <v>2016</v>
      </c>
      <c r="F65" s="1" t="s">
        <v>123</v>
      </c>
      <c r="G65" s="21">
        <v>2</v>
      </c>
      <c r="H65" s="3">
        <v>82</v>
      </c>
      <c r="I65" s="3">
        <f t="shared" si="0"/>
        <v>164</v>
      </c>
      <c r="J65" s="3">
        <v>220</v>
      </c>
      <c r="K65" s="4">
        <f t="shared" si="1"/>
        <v>0.37272727272727274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122</v>
      </c>
      <c r="E66" s="1">
        <v>2016</v>
      </c>
      <c r="F66" s="1" t="s">
        <v>123</v>
      </c>
      <c r="G66" s="21">
        <v>1</v>
      </c>
      <c r="H66" s="3">
        <v>54.83</v>
      </c>
      <c r="I66" s="3">
        <f t="shared" si="0"/>
        <v>54.83</v>
      </c>
      <c r="J66" s="3">
        <v>175</v>
      </c>
      <c r="K66" s="4">
        <f t="shared" si="1"/>
        <v>0.31331428571428571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364</v>
      </c>
      <c r="E67" s="1"/>
      <c r="F67" s="1" t="s">
        <v>123</v>
      </c>
      <c r="G67" s="21"/>
      <c r="H67" s="3">
        <v>48.33</v>
      </c>
      <c r="I67" s="3">
        <f t="shared" si="0"/>
        <v>0</v>
      </c>
      <c r="J67" s="3">
        <v>145</v>
      </c>
      <c r="K67" s="4">
        <f t="shared" si="1"/>
        <v>0.3333103448275862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125</v>
      </c>
      <c r="E68" s="1">
        <v>2017</v>
      </c>
      <c r="F68" s="1" t="s">
        <v>123</v>
      </c>
      <c r="G68" s="21"/>
      <c r="H68" s="3">
        <v>117.33</v>
      </c>
      <c r="I68" s="3">
        <f t="shared" si="0"/>
        <v>0</v>
      </c>
      <c r="J68" s="3">
        <v>333</v>
      </c>
      <c r="K68" s="4">
        <f t="shared" si="1"/>
        <v>0.35234234234234235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126</v>
      </c>
      <c r="E69" s="1"/>
      <c r="F69" s="1" t="s">
        <v>123</v>
      </c>
      <c r="G69" s="21">
        <v>1</v>
      </c>
      <c r="H69" s="3">
        <v>47</v>
      </c>
      <c r="I69" s="3">
        <f t="shared" ref="I69:I139" si="2">H69*G69</f>
        <v>47</v>
      </c>
      <c r="J69" s="3">
        <v>160</v>
      </c>
      <c r="K69" s="4">
        <f t="shared" si="1"/>
        <v>0.29375000000000001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127</v>
      </c>
      <c r="E70" s="1"/>
      <c r="F70" s="1" t="s">
        <v>123</v>
      </c>
      <c r="G70" s="21"/>
      <c r="H70" s="3">
        <v>64.33</v>
      </c>
      <c r="I70" s="3">
        <f t="shared" si="2"/>
        <v>0</v>
      </c>
      <c r="J70" s="3">
        <v>205</v>
      </c>
      <c r="K70" s="4">
        <f t="shared" si="1"/>
        <v>0.31380487804878049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363</v>
      </c>
      <c r="E71" s="1"/>
      <c r="F71" s="1" t="s">
        <v>123</v>
      </c>
      <c r="G71" s="21"/>
      <c r="H71" s="3">
        <v>89.17</v>
      </c>
      <c r="I71" s="3">
        <f t="shared" si="2"/>
        <v>0</v>
      </c>
      <c r="J71" s="3">
        <v>195</v>
      </c>
      <c r="K71" s="4">
        <f t="shared" si="1"/>
        <v>0.45728205128205129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128</v>
      </c>
      <c r="E72" s="1"/>
      <c r="F72" s="1" t="s">
        <v>123</v>
      </c>
      <c r="G72" s="21"/>
      <c r="H72" s="3">
        <v>80</v>
      </c>
      <c r="I72" s="3">
        <f t="shared" si="2"/>
        <v>0</v>
      </c>
      <c r="J72" s="3">
        <v>240</v>
      </c>
      <c r="K72" s="4">
        <f t="shared" si="1"/>
        <v>0.33333333333333331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420</v>
      </c>
      <c r="E73" s="1" t="s">
        <v>14</v>
      </c>
      <c r="F73" s="1" t="s">
        <v>50</v>
      </c>
      <c r="G73" s="21">
        <v>12</v>
      </c>
      <c r="H73" s="3">
        <v>26</v>
      </c>
      <c r="I73" s="3">
        <f t="shared" si="2"/>
        <v>312</v>
      </c>
      <c r="J73" s="3">
        <v>79</v>
      </c>
      <c r="K73" s="4">
        <f t="shared" si="1"/>
        <v>0.32911392405063289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433</v>
      </c>
      <c r="E74" s="1" t="s">
        <v>14</v>
      </c>
      <c r="F74" s="1" t="s">
        <v>50</v>
      </c>
      <c r="G74" s="21">
        <v>3</v>
      </c>
      <c r="H74" s="3">
        <v>55</v>
      </c>
      <c r="I74" s="3">
        <f t="shared" si="2"/>
        <v>165</v>
      </c>
      <c r="J74" s="3">
        <v>152</v>
      </c>
      <c r="K74" s="4">
        <f t="shared" si="1"/>
        <v>0.36184210526315791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129</v>
      </c>
      <c r="E75" s="1" t="s">
        <v>14</v>
      </c>
      <c r="F75" s="1" t="s">
        <v>130</v>
      </c>
      <c r="G75" s="21"/>
      <c r="H75" s="3">
        <v>29</v>
      </c>
      <c r="I75" s="3">
        <f t="shared" si="2"/>
        <v>0</v>
      </c>
      <c r="J75" s="3">
        <v>75</v>
      </c>
      <c r="K75" s="4">
        <f t="shared" si="1"/>
        <v>0.38666666666666666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404</v>
      </c>
      <c r="E76" s="1" t="s">
        <v>14</v>
      </c>
      <c r="F76" s="1" t="s">
        <v>405</v>
      </c>
      <c r="G76" s="21"/>
      <c r="H76" s="3">
        <v>26.5</v>
      </c>
      <c r="I76" s="3">
        <f t="shared" si="2"/>
        <v>0</v>
      </c>
      <c r="J76" s="3">
        <v>78</v>
      </c>
      <c r="K76" s="4">
        <f t="shared" si="1"/>
        <v>0.33974358974358976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410</v>
      </c>
      <c r="E77" s="1" t="s">
        <v>14</v>
      </c>
      <c r="F77" s="1" t="s">
        <v>405</v>
      </c>
      <c r="G77" s="21"/>
      <c r="H77" s="3">
        <v>30.75</v>
      </c>
      <c r="I77" s="3">
        <f t="shared" si="2"/>
        <v>0</v>
      </c>
      <c r="J77" s="3">
        <v>82</v>
      </c>
      <c r="K77" s="4">
        <f t="shared" si="1"/>
        <v>0.375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131</v>
      </c>
      <c r="E78" s="1" t="s">
        <v>14</v>
      </c>
      <c r="F78" s="1" t="s">
        <v>130</v>
      </c>
      <c r="G78" s="21"/>
      <c r="H78" s="3">
        <v>29</v>
      </c>
      <c r="I78" s="3">
        <f t="shared" si="2"/>
        <v>0</v>
      </c>
      <c r="J78" s="3">
        <v>75</v>
      </c>
      <c r="K78" s="4">
        <f t="shared" si="1"/>
        <v>0.38666666666666666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132</v>
      </c>
      <c r="E79" s="1">
        <v>2006</v>
      </c>
      <c r="F79" s="1" t="s">
        <v>123</v>
      </c>
      <c r="G79" s="21">
        <v>6</v>
      </c>
      <c r="H79" s="3">
        <v>139.99</v>
      </c>
      <c r="I79" s="3">
        <f t="shared" si="2"/>
        <v>839.94</v>
      </c>
      <c r="J79" s="3">
        <v>435</v>
      </c>
      <c r="K79" s="4">
        <f t="shared" si="1"/>
        <v>0.321816091954023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133</v>
      </c>
      <c r="E80" s="1"/>
      <c r="F80" s="1" t="s">
        <v>83</v>
      </c>
      <c r="G80" s="21"/>
      <c r="H80" s="3">
        <v>61</v>
      </c>
      <c r="I80" s="3">
        <f t="shared" si="2"/>
        <v>0</v>
      </c>
      <c r="J80" s="3">
        <v>205</v>
      </c>
      <c r="K80" s="4">
        <f t="shared" si="1"/>
        <v>0.29756097560975608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134</v>
      </c>
      <c r="C81" s="1" t="s">
        <v>107</v>
      </c>
      <c r="D81" s="1" t="s">
        <v>135</v>
      </c>
      <c r="E81" s="1"/>
      <c r="F81" s="1" t="s">
        <v>83</v>
      </c>
      <c r="G81" s="21"/>
      <c r="H81" s="3">
        <v>26</v>
      </c>
      <c r="I81" s="3">
        <f t="shared" si="2"/>
        <v>0</v>
      </c>
      <c r="J81" s="3">
        <v>84</v>
      </c>
      <c r="K81" s="4">
        <f t="shared" ref="K81:K156" si="3">H81/J81</f>
        <v>0.30952380952380953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134</v>
      </c>
      <c r="C82" s="1" t="s">
        <v>137</v>
      </c>
      <c r="D82" s="1" t="s">
        <v>138</v>
      </c>
      <c r="E82" s="1"/>
      <c r="F82" s="1" t="s">
        <v>83</v>
      </c>
      <c r="G82" s="21">
        <v>6</v>
      </c>
      <c r="H82" s="3">
        <v>25</v>
      </c>
      <c r="I82" s="3">
        <f t="shared" si="2"/>
        <v>150</v>
      </c>
      <c r="J82" s="3">
        <v>82</v>
      </c>
      <c r="K82" s="4">
        <f t="shared" si="3"/>
        <v>0.3048780487804878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148</v>
      </c>
      <c r="D83" s="1" t="s">
        <v>438</v>
      </c>
      <c r="E83" s="1">
        <v>2022</v>
      </c>
      <c r="F83" s="1" t="s">
        <v>437</v>
      </c>
      <c r="G83" s="21">
        <v>9</v>
      </c>
      <c r="H83" s="3">
        <f>438/12</f>
        <v>36.5</v>
      </c>
      <c r="I83" s="3">
        <f t="shared" si="2"/>
        <v>328.5</v>
      </c>
      <c r="J83" s="3">
        <v>112</v>
      </c>
      <c r="K83" s="4">
        <f t="shared" si="3"/>
        <v>0.32589285714285715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134</v>
      </c>
      <c r="C84" s="1" t="s">
        <v>139</v>
      </c>
      <c r="D84" s="1" t="s">
        <v>140</v>
      </c>
      <c r="E84" s="1">
        <v>2021</v>
      </c>
      <c r="F84" s="1" t="s">
        <v>141</v>
      </c>
      <c r="G84" s="21"/>
      <c r="H84" s="3">
        <v>32</v>
      </c>
      <c r="I84" s="3">
        <f t="shared" si="2"/>
        <v>0</v>
      </c>
      <c r="J84" s="3">
        <v>99</v>
      </c>
      <c r="K84" s="4">
        <f t="shared" si="3"/>
        <v>0.32323232323232326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142</v>
      </c>
      <c r="C85" s="1" t="s">
        <v>143</v>
      </c>
      <c r="D85" s="1" t="s">
        <v>144</v>
      </c>
      <c r="E85" s="1">
        <v>2023</v>
      </c>
      <c r="F85" s="1" t="s">
        <v>50</v>
      </c>
      <c r="G85" s="21">
        <v>5</v>
      </c>
      <c r="H85" s="3">
        <v>33.99</v>
      </c>
      <c r="I85" s="3">
        <f t="shared" si="2"/>
        <v>169.95000000000002</v>
      </c>
      <c r="J85" s="3">
        <v>104</v>
      </c>
      <c r="K85" s="4">
        <f t="shared" si="3"/>
        <v>0.32682692307692307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145</v>
      </c>
      <c r="C86" s="1" t="s">
        <v>146</v>
      </c>
      <c r="D86" s="1" t="s">
        <v>147</v>
      </c>
      <c r="E86" s="1"/>
      <c r="F86" s="1" t="s">
        <v>83</v>
      </c>
      <c r="G86" s="21">
        <v>9</v>
      </c>
      <c r="H86" s="3">
        <v>33</v>
      </c>
      <c r="I86" s="3">
        <f t="shared" si="2"/>
        <v>297</v>
      </c>
      <c r="J86" s="3">
        <v>83</v>
      </c>
      <c r="K86" s="4">
        <f t="shared" si="3"/>
        <v>0.39759036144578314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148</v>
      </c>
      <c r="D87" s="1" t="s">
        <v>149</v>
      </c>
      <c r="E87" s="1">
        <v>2021</v>
      </c>
      <c r="F87" s="1" t="s">
        <v>83</v>
      </c>
      <c r="G87" s="21">
        <v>5</v>
      </c>
      <c r="H87" s="3">
        <v>31.16</v>
      </c>
      <c r="I87" s="3">
        <f t="shared" si="2"/>
        <v>155.80000000000001</v>
      </c>
      <c r="J87" s="3">
        <v>105</v>
      </c>
      <c r="K87" s="4">
        <f t="shared" si="3"/>
        <v>0.29676190476190478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150</v>
      </c>
      <c r="D88" s="1" t="s">
        <v>151</v>
      </c>
      <c r="E88" s="1"/>
      <c r="F88" s="1" t="s">
        <v>83</v>
      </c>
      <c r="G88" s="21"/>
      <c r="H88" s="3">
        <v>40</v>
      </c>
      <c r="I88" s="3">
        <f t="shared" si="2"/>
        <v>0</v>
      </c>
      <c r="J88" s="3">
        <v>128</v>
      </c>
      <c r="K88" s="4">
        <f t="shared" si="3"/>
        <v>0.3125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152</v>
      </c>
      <c r="E89" s="1"/>
      <c r="F89" s="1" t="s">
        <v>83</v>
      </c>
      <c r="G89" s="21"/>
      <c r="H89" s="3">
        <v>25</v>
      </c>
      <c r="I89" s="3">
        <f t="shared" si="2"/>
        <v>0</v>
      </c>
      <c r="J89" s="3">
        <v>87</v>
      </c>
      <c r="K89" s="4">
        <f t="shared" si="3"/>
        <v>0.28735632183908044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134</v>
      </c>
      <c r="C90" s="1" t="s">
        <v>153</v>
      </c>
      <c r="D90" s="1" t="s">
        <v>154</v>
      </c>
      <c r="E90" s="1"/>
      <c r="F90" s="1" t="s">
        <v>83</v>
      </c>
      <c r="G90" s="21"/>
      <c r="H90" s="3">
        <v>24</v>
      </c>
      <c r="I90" s="3">
        <f t="shared" si="2"/>
        <v>0</v>
      </c>
      <c r="J90" s="3">
        <v>84</v>
      </c>
      <c r="K90" s="4">
        <f t="shared" si="3"/>
        <v>0.2857142857142857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108</v>
      </c>
      <c r="C91" s="1" t="s">
        <v>155</v>
      </c>
      <c r="D91" s="1" t="s">
        <v>156</v>
      </c>
      <c r="E91" s="1"/>
      <c r="F91" s="1" t="s">
        <v>83</v>
      </c>
      <c r="G91" s="21"/>
      <c r="H91" s="3">
        <v>24</v>
      </c>
      <c r="I91" s="3">
        <f t="shared" si="2"/>
        <v>0</v>
      </c>
      <c r="J91" s="1"/>
      <c r="K91" s="4" t="e">
        <f t="shared" si="3"/>
        <v>#DIV/0!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157</v>
      </c>
      <c r="C92" s="1" t="s">
        <v>158</v>
      </c>
      <c r="D92" s="5" t="s">
        <v>159</v>
      </c>
      <c r="E92" s="1"/>
      <c r="F92" s="5" t="s">
        <v>83</v>
      </c>
      <c r="G92" s="21"/>
      <c r="H92" s="3">
        <v>38</v>
      </c>
      <c r="I92" s="3">
        <f t="shared" si="2"/>
        <v>0</v>
      </c>
      <c r="J92" s="3">
        <v>124</v>
      </c>
      <c r="K92" s="4">
        <f t="shared" si="3"/>
        <v>0.30645161290322581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142</v>
      </c>
      <c r="C93" s="1" t="s">
        <v>160</v>
      </c>
      <c r="D93" s="5" t="s">
        <v>161</v>
      </c>
      <c r="E93" s="1"/>
      <c r="F93" s="5" t="s">
        <v>83</v>
      </c>
      <c r="G93" s="21"/>
      <c r="H93" s="3">
        <v>30</v>
      </c>
      <c r="I93" s="3">
        <f t="shared" si="2"/>
        <v>0</v>
      </c>
      <c r="J93" s="3">
        <v>98</v>
      </c>
      <c r="K93" s="4">
        <f t="shared" si="3"/>
        <v>0.30612244897959184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428</v>
      </c>
      <c r="C94" s="1" t="s">
        <v>148</v>
      </c>
      <c r="D94" s="5" t="s">
        <v>429</v>
      </c>
      <c r="E94" s="1"/>
      <c r="F94" s="5" t="s">
        <v>50</v>
      </c>
      <c r="G94" s="21">
        <v>1</v>
      </c>
      <c r="H94" s="3">
        <v>96.67</v>
      </c>
      <c r="I94" s="3">
        <f t="shared" si="2"/>
        <v>96.67</v>
      </c>
      <c r="J94" s="3">
        <v>265</v>
      </c>
      <c r="K94" s="4">
        <f t="shared" si="3"/>
        <v>0.36479245283018868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162</v>
      </c>
      <c r="C95" s="1" t="s">
        <v>146</v>
      </c>
      <c r="D95" s="1" t="s">
        <v>436</v>
      </c>
      <c r="E95" s="1">
        <v>2020</v>
      </c>
      <c r="F95" s="1" t="s">
        <v>50</v>
      </c>
      <c r="G95" s="21">
        <v>3</v>
      </c>
      <c r="H95" s="3">
        <v>64.67</v>
      </c>
      <c r="I95" s="3">
        <f t="shared" si="2"/>
        <v>194.01</v>
      </c>
      <c r="J95" s="3">
        <v>195</v>
      </c>
      <c r="K95" s="4">
        <f t="shared" si="3"/>
        <v>0.33164102564102566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165</v>
      </c>
      <c r="E96" s="1">
        <v>2019</v>
      </c>
      <c r="F96" s="1" t="s">
        <v>164</v>
      </c>
      <c r="G96" s="21">
        <v>19</v>
      </c>
      <c r="H96" s="3">
        <v>21.33</v>
      </c>
      <c r="I96" s="3">
        <f t="shared" si="2"/>
        <v>405.27</v>
      </c>
      <c r="J96" s="3">
        <v>84</v>
      </c>
      <c r="K96" s="4">
        <f t="shared" si="3"/>
        <v>0.25392857142857139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166</v>
      </c>
      <c r="E97" s="1">
        <v>2020</v>
      </c>
      <c r="F97" s="1" t="s">
        <v>372</v>
      </c>
      <c r="G97" s="21"/>
      <c r="H97" s="3">
        <v>60</v>
      </c>
      <c r="I97" s="3">
        <f t="shared" si="2"/>
        <v>0</v>
      </c>
      <c r="J97" s="3">
        <v>180</v>
      </c>
      <c r="K97" s="4">
        <f t="shared" si="3"/>
        <v>0.33333333333333331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439</v>
      </c>
      <c r="E98" s="1">
        <v>2022</v>
      </c>
      <c r="F98" s="1" t="s">
        <v>76</v>
      </c>
      <c r="G98" s="21">
        <v>6</v>
      </c>
      <c r="H98" s="3">
        <v>80</v>
      </c>
      <c r="I98" s="3">
        <f t="shared" si="2"/>
        <v>480</v>
      </c>
      <c r="J98" s="3">
        <v>220</v>
      </c>
      <c r="K98" s="4">
        <f t="shared" si="3"/>
        <v>0.36363636363636365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167</v>
      </c>
      <c r="E99" s="1"/>
      <c r="F99" s="1" t="s">
        <v>372</v>
      </c>
      <c r="G99" s="21"/>
      <c r="H99" s="3">
        <v>37.950000000000003</v>
      </c>
      <c r="I99" s="3">
        <f t="shared" si="2"/>
        <v>0</v>
      </c>
      <c r="J99" s="3">
        <v>114</v>
      </c>
      <c r="K99" s="4">
        <f t="shared" si="3"/>
        <v>0.3328947368421053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168</v>
      </c>
      <c r="D100" s="1" t="s">
        <v>169</v>
      </c>
      <c r="E100" s="1"/>
      <c r="F100" s="1" t="s">
        <v>50</v>
      </c>
      <c r="G100" s="21"/>
      <c r="H100" s="3">
        <v>21.33</v>
      </c>
      <c r="I100" s="3">
        <f t="shared" si="2"/>
        <v>0</v>
      </c>
      <c r="J100" s="3">
        <v>74</v>
      </c>
      <c r="K100" s="4">
        <f t="shared" si="3"/>
        <v>0.28824324324324324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170</v>
      </c>
      <c r="E101" s="1"/>
      <c r="F101" s="1" t="s">
        <v>50</v>
      </c>
      <c r="G101" s="21"/>
      <c r="H101" s="3">
        <v>21.33</v>
      </c>
      <c r="I101" s="3">
        <f t="shared" si="2"/>
        <v>0</v>
      </c>
      <c r="J101" s="3">
        <v>95</v>
      </c>
      <c r="K101" s="4">
        <f t="shared" si="3"/>
        <v>0.22452631578947366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171</v>
      </c>
      <c r="D102" s="1" t="s">
        <v>172</v>
      </c>
      <c r="E102" s="1"/>
      <c r="F102" s="1" t="s">
        <v>90</v>
      </c>
      <c r="G102" s="21">
        <v>2</v>
      </c>
      <c r="H102" s="3">
        <v>210</v>
      </c>
      <c r="I102" s="3">
        <f t="shared" si="2"/>
        <v>420</v>
      </c>
      <c r="J102" s="3">
        <v>610</v>
      </c>
      <c r="K102" s="4">
        <f t="shared" si="3"/>
        <v>0.34426229508196721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173</v>
      </c>
      <c r="D103" s="1" t="s">
        <v>174</v>
      </c>
      <c r="E103" s="1"/>
      <c r="F103" s="1" t="s">
        <v>90</v>
      </c>
      <c r="G103" s="21"/>
      <c r="H103" s="3">
        <v>25</v>
      </c>
      <c r="I103" s="3">
        <f t="shared" si="2"/>
        <v>0</v>
      </c>
      <c r="J103" s="3">
        <v>79</v>
      </c>
      <c r="K103" s="4">
        <f t="shared" si="3"/>
        <v>0.31645569620253167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148</v>
      </c>
      <c r="D104" s="1" t="s">
        <v>175</v>
      </c>
      <c r="E104" s="1"/>
      <c r="F104" s="1" t="s">
        <v>90</v>
      </c>
      <c r="G104" s="21"/>
      <c r="H104" s="3">
        <v>72</v>
      </c>
      <c r="I104" s="3">
        <f t="shared" si="2"/>
        <v>0</v>
      </c>
      <c r="J104" s="3">
        <v>236</v>
      </c>
      <c r="K104" s="4">
        <f t="shared" si="3"/>
        <v>0.30508474576271188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150</v>
      </c>
      <c r="D105" s="1" t="s">
        <v>176</v>
      </c>
      <c r="E105" s="1">
        <v>2018</v>
      </c>
      <c r="F105" s="1" t="s">
        <v>372</v>
      </c>
      <c r="G105" s="21"/>
      <c r="H105" s="3">
        <v>40.950000000000003</v>
      </c>
      <c r="I105" s="3">
        <f t="shared" si="2"/>
        <v>0</v>
      </c>
      <c r="J105" s="3">
        <v>128</v>
      </c>
      <c r="K105" s="4">
        <f t="shared" si="3"/>
        <v>0.31992187500000002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177</v>
      </c>
      <c r="E106" s="1">
        <v>2018</v>
      </c>
      <c r="F106" s="1" t="s">
        <v>372</v>
      </c>
      <c r="G106" s="21"/>
      <c r="H106" s="3">
        <v>44.95</v>
      </c>
      <c r="I106" s="3">
        <f t="shared" si="2"/>
        <v>0</v>
      </c>
      <c r="J106" s="3">
        <v>139</v>
      </c>
      <c r="K106" s="4">
        <f t="shared" si="3"/>
        <v>0.32338129496402879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178</v>
      </c>
      <c r="E107" s="1">
        <v>2018</v>
      </c>
      <c r="F107" s="1" t="s">
        <v>372</v>
      </c>
      <c r="G107" s="21">
        <v>5</v>
      </c>
      <c r="H107" s="3">
        <v>144</v>
      </c>
      <c r="I107" s="3">
        <f t="shared" si="2"/>
        <v>720</v>
      </c>
      <c r="J107" s="3">
        <v>390</v>
      </c>
      <c r="K107" s="4">
        <f t="shared" si="3"/>
        <v>0.36923076923076925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179</v>
      </c>
      <c r="E108" s="1">
        <v>2018</v>
      </c>
      <c r="F108" s="1" t="s">
        <v>372</v>
      </c>
      <c r="G108" s="21"/>
      <c r="H108" s="3">
        <v>281.55</v>
      </c>
      <c r="I108" s="3">
        <f t="shared" si="2"/>
        <v>0</v>
      </c>
      <c r="J108" s="3">
        <v>685</v>
      </c>
      <c r="K108" s="4">
        <f t="shared" si="3"/>
        <v>0.41102189781021897</v>
      </c>
      <c r="L108" s="1" t="s">
        <v>63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180</v>
      </c>
      <c r="C109" s="1" t="s">
        <v>168</v>
      </c>
      <c r="D109" s="1" t="s">
        <v>181</v>
      </c>
      <c r="E109" s="1">
        <v>2021</v>
      </c>
      <c r="F109" s="1" t="s">
        <v>372</v>
      </c>
      <c r="G109" s="21"/>
      <c r="H109" s="3">
        <v>31.95</v>
      </c>
      <c r="I109" s="3">
        <f t="shared" si="2"/>
        <v>0</v>
      </c>
      <c r="J109" s="3">
        <v>96</v>
      </c>
      <c r="K109" s="4">
        <f t="shared" si="3"/>
        <v>0.33281250000000001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148</v>
      </c>
      <c r="D110" s="1" t="s">
        <v>182</v>
      </c>
      <c r="E110" s="1">
        <v>2020</v>
      </c>
      <c r="F110" s="1" t="s">
        <v>372</v>
      </c>
      <c r="G110" s="21"/>
      <c r="H110" s="3">
        <v>38.950000000000003</v>
      </c>
      <c r="I110" s="3">
        <f t="shared" si="2"/>
        <v>0</v>
      </c>
      <c r="J110" s="3">
        <v>125</v>
      </c>
      <c r="K110" s="4">
        <f t="shared" si="3"/>
        <v>0.31160000000000004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408</v>
      </c>
      <c r="E111" s="1">
        <v>2022</v>
      </c>
      <c r="F111" s="1" t="s">
        <v>372</v>
      </c>
      <c r="G111" s="21">
        <v>4</v>
      </c>
      <c r="H111" s="3">
        <v>60.1</v>
      </c>
      <c r="I111" s="3">
        <f t="shared" si="2"/>
        <v>240.4</v>
      </c>
      <c r="J111" s="3">
        <v>180</v>
      </c>
      <c r="K111" s="4">
        <f t="shared" si="3"/>
        <v>0.3338888888888889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183</v>
      </c>
      <c r="E112" s="1">
        <v>2020</v>
      </c>
      <c r="F112" s="1" t="s">
        <v>372</v>
      </c>
      <c r="G112" s="21"/>
      <c r="H112" s="3">
        <v>46</v>
      </c>
      <c r="I112" s="3">
        <f t="shared" si="2"/>
        <v>0</v>
      </c>
      <c r="J112" s="3">
        <v>149</v>
      </c>
      <c r="K112" s="4">
        <f t="shared" si="3"/>
        <v>0.3087248322147651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184</v>
      </c>
      <c r="E113" s="1">
        <v>2019</v>
      </c>
      <c r="F113" s="1" t="s">
        <v>372</v>
      </c>
      <c r="G113" s="21"/>
      <c r="H113" s="3">
        <v>75.95</v>
      </c>
      <c r="I113" s="3">
        <f t="shared" si="2"/>
        <v>0</v>
      </c>
      <c r="J113" s="3">
        <v>235</v>
      </c>
      <c r="K113" s="4">
        <f t="shared" si="3"/>
        <v>0.32319148936170217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185</v>
      </c>
      <c r="E114" s="1"/>
      <c r="F114" s="1" t="s">
        <v>372</v>
      </c>
      <c r="G114" s="21"/>
      <c r="H114" s="3">
        <v>70</v>
      </c>
      <c r="I114" s="3">
        <f t="shared" si="2"/>
        <v>0</v>
      </c>
      <c r="J114" s="3">
        <v>240</v>
      </c>
      <c r="K114" s="4">
        <f t="shared" si="3"/>
        <v>0.29166666666666669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186</v>
      </c>
      <c r="E115" s="1"/>
      <c r="F115" s="1" t="s">
        <v>372</v>
      </c>
      <c r="G115" s="21"/>
      <c r="H115" s="3">
        <v>130</v>
      </c>
      <c r="I115" s="3">
        <f t="shared" si="2"/>
        <v>0</v>
      </c>
      <c r="J115" s="3">
        <v>430</v>
      </c>
      <c r="K115" s="4">
        <f t="shared" si="3"/>
        <v>0.30232558139534882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387</v>
      </c>
      <c r="E116" s="1">
        <v>2021</v>
      </c>
      <c r="F116" s="1" t="s">
        <v>372</v>
      </c>
      <c r="G116" s="21">
        <v>5</v>
      </c>
      <c r="H116" s="3">
        <v>72</v>
      </c>
      <c r="I116" s="3">
        <f t="shared" si="2"/>
        <v>360</v>
      </c>
      <c r="J116" s="3">
        <v>215</v>
      </c>
      <c r="K116" s="4">
        <f t="shared" si="3"/>
        <v>0.33488372093023255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187</v>
      </c>
      <c r="E117" s="1"/>
      <c r="F117" s="1" t="s">
        <v>372</v>
      </c>
      <c r="G117" s="21"/>
      <c r="H117" s="3">
        <v>55</v>
      </c>
      <c r="I117" s="3">
        <f t="shared" si="2"/>
        <v>0</v>
      </c>
      <c r="J117" s="3">
        <v>168</v>
      </c>
      <c r="K117" s="4">
        <f t="shared" si="3"/>
        <v>0.32738095238095238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188</v>
      </c>
      <c r="E118" s="1"/>
      <c r="F118" s="1" t="s">
        <v>372</v>
      </c>
      <c r="G118" s="21"/>
      <c r="H118" s="3">
        <v>48</v>
      </c>
      <c r="I118" s="3">
        <f t="shared" si="2"/>
        <v>0</v>
      </c>
      <c r="J118" s="3">
        <v>145</v>
      </c>
      <c r="K118" s="4">
        <f t="shared" si="3"/>
        <v>0.33103448275862069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189</v>
      </c>
      <c r="E119" s="1">
        <v>2018</v>
      </c>
      <c r="F119" s="1" t="s">
        <v>372</v>
      </c>
      <c r="G119" s="21">
        <v>2</v>
      </c>
      <c r="H119" s="3">
        <v>20</v>
      </c>
      <c r="I119" s="3">
        <f t="shared" si="2"/>
        <v>40</v>
      </c>
      <c r="J119" s="3">
        <v>95</v>
      </c>
      <c r="K119" s="4">
        <f t="shared" si="3"/>
        <v>0.21052631578947367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2019</v>
      </c>
      <c r="F120" s="1" t="s">
        <v>372</v>
      </c>
      <c r="G120" s="21"/>
      <c r="H120" s="3">
        <v>48.45</v>
      </c>
      <c r="I120" s="3">
        <f t="shared" si="2"/>
        <v>0</v>
      </c>
      <c r="J120" s="3">
        <v>152</v>
      </c>
      <c r="K120" s="4">
        <f t="shared" si="3"/>
        <v>0.31875000000000003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190</v>
      </c>
      <c r="E121" s="1"/>
      <c r="F121" s="1" t="s">
        <v>372</v>
      </c>
      <c r="G121" s="21"/>
      <c r="H121" s="3">
        <v>108.95</v>
      </c>
      <c r="I121" s="3">
        <f t="shared" si="2"/>
        <v>0</v>
      </c>
      <c r="J121" s="3">
        <v>362</v>
      </c>
      <c r="K121" s="4">
        <f t="shared" si="3"/>
        <v>0.30096685082872932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191</v>
      </c>
      <c r="E122" s="1">
        <v>2018</v>
      </c>
      <c r="F122" s="1" t="s">
        <v>372</v>
      </c>
      <c r="G122" s="21"/>
      <c r="H122" s="3">
        <v>84.95</v>
      </c>
      <c r="I122" s="3">
        <f t="shared" si="2"/>
        <v>0</v>
      </c>
      <c r="J122" s="3">
        <v>290</v>
      </c>
      <c r="K122" s="4">
        <f t="shared" si="3"/>
        <v>0.29293103448275865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391</v>
      </c>
      <c r="E123" s="1">
        <v>2020</v>
      </c>
      <c r="F123" s="1" t="s">
        <v>372</v>
      </c>
      <c r="G123" s="21">
        <v>10</v>
      </c>
      <c r="H123" s="3">
        <v>41.2</v>
      </c>
      <c r="I123" s="3">
        <f t="shared" si="2"/>
        <v>412</v>
      </c>
      <c r="J123" s="3">
        <v>125</v>
      </c>
      <c r="K123" s="4">
        <f t="shared" si="3"/>
        <v>0.3296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192</v>
      </c>
      <c r="E124" s="1">
        <v>2019</v>
      </c>
      <c r="F124" s="1" t="s">
        <v>372</v>
      </c>
      <c r="G124" s="21"/>
      <c r="H124" s="3">
        <v>37</v>
      </c>
      <c r="I124" s="3">
        <f t="shared" si="2"/>
        <v>0</v>
      </c>
      <c r="J124" s="3">
        <v>125</v>
      </c>
      <c r="K124" s="4">
        <f t="shared" si="3"/>
        <v>0.29599999999999999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193</v>
      </c>
      <c r="E125" s="1">
        <v>2020</v>
      </c>
      <c r="F125" s="1" t="s">
        <v>372</v>
      </c>
      <c r="G125" s="21"/>
      <c r="H125" s="3">
        <v>122.5</v>
      </c>
      <c r="I125" s="3">
        <f t="shared" si="2"/>
        <v>0</v>
      </c>
      <c r="J125" s="3">
        <v>395</v>
      </c>
      <c r="K125" s="4">
        <f t="shared" si="3"/>
        <v>0.310126582278481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195</v>
      </c>
      <c r="E126" s="1">
        <v>2022</v>
      </c>
      <c r="F126" s="1" t="s">
        <v>50</v>
      </c>
      <c r="G126" s="21"/>
      <c r="H126" s="3">
        <v>32.67</v>
      </c>
      <c r="I126" s="3">
        <f t="shared" si="2"/>
        <v>0</v>
      </c>
      <c r="J126" s="3">
        <v>108</v>
      </c>
      <c r="K126" s="4">
        <f t="shared" si="3"/>
        <v>0.30249999999999999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2020</v>
      </c>
      <c r="F127" s="1" t="s">
        <v>50</v>
      </c>
      <c r="G127" s="21"/>
      <c r="H127" s="3">
        <v>27.33</v>
      </c>
      <c r="I127" s="3">
        <f t="shared" si="2"/>
        <v>0</v>
      </c>
      <c r="J127" s="3">
        <v>106</v>
      </c>
      <c r="K127" s="4">
        <f t="shared" si="3"/>
        <v>0.25783018867924529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2021</v>
      </c>
      <c r="F128" s="1" t="s">
        <v>50</v>
      </c>
      <c r="G128" s="21"/>
      <c r="H128" s="3">
        <v>29.33</v>
      </c>
      <c r="I128" s="3">
        <f t="shared" si="2"/>
        <v>0</v>
      </c>
      <c r="J128" s="3">
        <v>112</v>
      </c>
      <c r="K128" s="4">
        <f t="shared" si="3"/>
        <v>0.26187499999999997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418</v>
      </c>
      <c r="E129" s="1">
        <v>2022</v>
      </c>
      <c r="F129" s="1" t="s">
        <v>50</v>
      </c>
      <c r="G129" s="21">
        <v>5</v>
      </c>
      <c r="H129" s="3">
        <v>87.99</v>
      </c>
      <c r="I129" s="3">
        <f t="shared" si="2"/>
        <v>439.95</v>
      </c>
      <c r="J129" s="3">
        <v>259</v>
      </c>
      <c r="K129" s="4">
        <f t="shared" si="3"/>
        <v>0.3397297297297297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384</v>
      </c>
      <c r="E130" s="1">
        <v>2021</v>
      </c>
      <c r="F130" s="1" t="s">
        <v>25</v>
      </c>
      <c r="G130" s="21">
        <v>12</v>
      </c>
      <c r="H130" s="3">
        <v>71.25</v>
      </c>
      <c r="I130" s="3">
        <f t="shared" si="2"/>
        <v>855</v>
      </c>
      <c r="J130" s="3">
        <v>230</v>
      </c>
      <c r="K130" s="4">
        <f t="shared" si="3"/>
        <v>0.30978260869565216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196</v>
      </c>
      <c r="E131" s="1">
        <v>2020</v>
      </c>
      <c r="F131" s="1" t="s">
        <v>123</v>
      </c>
      <c r="G131" s="21">
        <v>5</v>
      </c>
      <c r="H131" s="3">
        <v>29.5</v>
      </c>
      <c r="I131" s="3">
        <f t="shared" si="2"/>
        <v>147.5</v>
      </c>
      <c r="J131" s="3">
        <v>99</v>
      </c>
      <c r="K131" s="4">
        <f t="shared" si="3"/>
        <v>0.29797979797979796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197</v>
      </c>
      <c r="E132" s="1">
        <v>2022</v>
      </c>
      <c r="F132" s="1" t="s">
        <v>123</v>
      </c>
      <c r="G132" s="21">
        <v>6</v>
      </c>
      <c r="H132" s="3">
        <v>53.167000000000002</v>
      </c>
      <c r="I132" s="3">
        <f t="shared" si="2"/>
        <v>319.00200000000001</v>
      </c>
      <c r="J132" s="3">
        <v>162</v>
      </c>
      <c r="K132" s="4">
        <f t="shared" si="3"/>
        <v>0.32819135802469135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197</v>
      </c>
      <c r="E133" s="1">
        <v>2021</v>
      </c>
      <c r="F133" s="1" t="s">
        <v>123</v>
      </c>
      <c r="G133" s="21"/>
      <c r="H133" s="3">
        <v>126.67</v>
      </c>
      <c r="I133" s="3">
        <f t="shared" si="2"/>
        <v>0</v>
      </c>
      <c r="J133" s="3">
        <v>375</v>
      </c>
      <c r="K133" s="4">
        <f t="shared" si="3"/>
        <v>0.33778666666666668</v>
      </c>
      <c r="L133" s="1" t="s">
        <v>198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199</v>
      </c>
      <c r="E134" s="1">
        <v>2021</v>
      </c>
      <c r="F134" s="1" t="s">
        <v>123</v>
      </c>
      <c r="G134" s="21"/>
      <c r="H134" s="3">
        <v>50.42</v>
      </c>
      <c r="I134" s="3">
        <f t="shared" si="2"/>
        <v>0</v>
      </c>
      <c r="J134" s="3">
        <v>162</v>
      </c>
      <c r="K134" s="4">
        <f t="shared" si="3"/>
        <v>0.3112345679012346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200</v>
      </c>
      <c r="E135" s="1">
        <v>2016</v>
      </c>
      <c r="F135" s="1" t="s">
        <v>123</v>
      </c>
      <c r="G135" s="21"/>
      <c r="H135" s="3">
        <v>75.92</v>
      </c>
      <c r="I135" s="3">
        <f t="shared" si="2"/>
        <v>0</v>
      </c>
      <c r="J135" s="3">
        <v>232</v>
      </c>
      <c r="K135" s="4">
        <f t="shared" si="3"/>
        <v>0.32724137931034486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201</v>
      </c>
      <c r="E136" s="1">
        <v>2020</v>
      </c>
      <c r="F136" s="1" t="s">
        <v>123</v>
      </c>
      <c r="G136" s="21"/>
      <c r="H136" s="3">
        <v>36.659999999999997</v>
      </c>
      <c r="I136" s="3">
        <f t="shared" si="2"/>
        <v>0</v>
      </c>
      <c r="J136" s="3">
        <v>115</v>
      </c>
      <c r="K136" s="4">
        <f t="shared" si="3"/>
        <v>0.31878260869565217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202</v>
      </c>
      <c r="E137" s="1"/>
      <c r="F137" s="1" t="s">
        <v>123</v>
      </c>
      <c r="G137" s="21"/>
      <c r="H137" s="3">
        <v>127.33</v>
      </c>
      <c r="I137" s="3">
        <f t="shared" si="2"/>
        <v>0</v>
      </c>
      <c r="J137" s="3">
        <v>359</v>
      </c>
      <c r="K137" s="4">
        <f t="shared" si="3"/>
        <v>0.35467966573816156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203</v>
      </c>
      <c r="E138" s="1">
        <v>2019</v>
      </c>
      <c r="F138" s="1" t="s">
        <v>123</v>
      </c>
      <c r="G138" s="21"/>
      <c r="H138" s="3">
        <v>24.5</v>
      </c>
      <c r="I138" s="3">
        <f t="shared" si="2"/>
        <v>0</v>
      </c>
      <c r="J138" s="3">
        <v>83</v>
      </c>
      <c r="K138" s="4">
        <f t="shared" si="3"/>
        <v>0.29518072289156627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393</v>
      </c>
      <c r="E139" s="1">
        <v>2020</v>
      </c>
      <c r="F139" s="1" t="s">
        <v>123</v>
      </c>
      <c r="G139" s="21">
        <v>1</v>
      </c>
      <c r="H139" s="3">
        <v>96.75</v>
      </c>
      <c r="I139" s="3">
        <f t="shared" si="2"/>
        <v>96.75</v>
      </c>
      <c r="J139" s="3">
        <v>315</v>
      </c>
      <c r="K139" s="4">
        <f t="shared" si="3"/>
        <v>0.30714285714285716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204</v>
      </c>
      <c r="E140" s="1">
        <v>2018</v>
      </c>
      <c r="F140" s="1" t="s">
        <v>123</v>
      </c>
      <c r="G140" s="21"/>
      <c r="H140" s="3">
        <v>96.75</v>
      </c>
      <c r="I140" s="3">
        <f t="shared" ref="I140:I208" si="4">H140*G140</f>
        <v>0</v>
      </c>
      <c r="J140" s="3">
        <v>315</v>
      </c>
      <c r="K140" s="4">
        <f t="shared" si="3"/>
        <v>0.30714285714285716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205</v>
      </c>
      <c r="E141" s="1"/>
      <c r="F141" s="1" t="s">
        <v>123</v>
      </c>
      <c r="G141" s="21"/>
      <c r="H141" s="3">
        <v>75</v>
      </c>
      <c r="I141" s="3">
        <f t="shared" si="4"/>
        <v>0</v>
      </c>
      <c r="J141" s="3">
        <v>245</v>
      </c>
      <c r="K141" s="4">
        <f t="shared" si="3"/>
        <v>0.30612244897959184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206</v>
      </c>
      <c r="E142" s="1">
        <v>2013</v>
      </c>
      <c r="F142" s="1" t="s">
        <v>123</v>
      </c>
      <c r="G142" s="21"/>
      <c r="H142" s="3">
        <v>46.16</v>
      </c>
      <c r="I142" s="3">
        <f t="shared" si="4"/>
        <v>0</v>
      </c>
      <c r="J142" s="3">
        <v>147</v>
      </c>
      <c r="K142" s="4">
        <f t="shared" si="3"/>
        <v>0.31401360544217682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207</v>
      </c>
      <c r="E143" s="1">
        <v>2015</v>
      </c>
      <c r="F143" s="1" t="s">
        <v>123</v>
      </c>
      <c r="G143" s="21"/>
      <c r="H143" s="3">
        <v>73</v>
      </c>
      <c r="I143" s="3">
        <f t="shared" si="4"/>
        <v>0</v>
      </c>
      <c r="J143" s="3">
        <v>245</v>
      </c>
      <c r="K143" s="4">
        <f t="shared" si="3"/>
        <v>0.29795918367346941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5" t="s">
        <v>208</v>
      </c>
      <c r="E144" s="1">
        <v>2020</v>
      </c>
      <c r="F144" s="1" t="s">
        <v>123</v>
      </c>
      <c r="G144" s="21"/>
      <c r="H144" s="3">
        <v>70.42</v>
      </c>
      <c r="I144" s="3">
        <f t="shared" si="4"/>
        <v>0</v>
      </c>
      <c r="J144" s="3">
        <v>232</v>
      </c>
      <c r="K144" s="4">
        <f t="shared" si="3"/>
        <v>0.30353448275862072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209</v>
      </c>
      <c r="D145" s="1" t="s">
        <v>210</v>
      </c>
      <c r="E145" s="1">
        <v>2019</v>
      </c>
      <c r="F145" s="1" t="s">
        <v>123</v>
      </c>
      <c r="G145" s="21"/>
      <c r="H145" s="3">
        <v>50.16</v>
      </c>
      <c r="I145" s="3">
        <f t="shared" si="4"/>
        <v>0</v>
      </c>
      <c r="J145" s="3">
        <v>155</v>
      </c>
      <c r="K145" s="4">
        <f t="shared" si="3"/>
        <v>0.32361290322580644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209</v>
      </c>
      <c r="D146" s="1" t="s">
        <v>412</v>
      </c>
      <c r="E146" s="1">
        <v>2022</v>
      </c>
      <c r="F146" s="1" t="s">
        <v>123</v>
      </c>
      <c r="G146" s="21"/>
      <c r="H146" s="3">
        <v>41.83</v>
      </c>
      <c r="I146" s="3">
        <f t="shared" si="4"/>
        <v>0</v>
      </c>
      <c r="J146" s="3">
        <v>124</v>
      </c>
      <c r="K146" s="4">
        <f t="shared" si="3"/>
        <v>0.33733870967741936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171</v>
      </c>
      <c r="D147" s="1" t="s">
        <v>424</v>
      </c>
      <c r="E147" s="1">
        <v>2022</v>
      </c>
      <c r="F147" s="1" t="s">
        <v>123</v>
      </c>
      <c r="G147" s="21">
        <v>6</v>
      </c>
      <c r="H147" s="3">
        <v>22.41</v>
      </c>
      <c r="I147" s="3">
        <f t="shared" si="4"/>
        <v>134.46</v>
      </c>
      <c r="J147" s="3">
        <v>88</v>
      </c>
      <c r="K147" s="4">
        <f t="shared" si="3"/>
        <v>0.25465909090909089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211</v>
      </c>
      <c r="E148" s="1">
        <v>2021</v>
      </c>
      <c r="F148" s="1" t="s">
        <v>123</v>
      </c>
      <c r="G148" s="21"/>
      <c r="H148" s="3">
        <v>26</v>
      </c>
      <c r="I148" s="3">
        <f t="shared" si="4"/>
        <v>0</v>
      </c>
      <c r="J148" s="3">
        <v>88</v>
      </c>
      <c r="K148" s="4">
        <f t="shared" si="3"/>
        <v>0.29545454545454547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211</v>
      </c>
      <c r="E149" s="1">
        <v>2022</v>
      </c>
      <c r="F149" s="1" t="s">
        <v>123</v>
      </c>
      <c r="G149" s="21"/>
      <c r="H149" s="3">
        <v>30.4</v>
      </c>
      <c r="I149" s="3">
        <f t="shared" si="4"/>
        <v>0</v>
      </c>
      <c r="J149" s="3">
        <v>99</v>
      </c>
      <c r="K149" s="4">
        <f t="shared" si="3"/>
        <v>0.30707070707070705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212</v>
      </c>
      <c r="E150" s="1">
        <v>2022</v>
      </c>
      <c r="F150" s="1" t="s">
        <v>123</v>
      </c>
      <c r="G150" s="21">
        <v>4</v>
      </c>
      <c r="H150" s="3">
        <v>30.41</v>
      </c>
      <c r="I150" s="3">
        <f t="shared" si="4"/>
        <v>121.64</v>
      </c>
      <c r="J150" s="3">
        <v>99</v>
      </c>
      <c r="K150" s="4">
        <f t="shared" si="3"/>
        <v>0.30717171717171715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213</v>
      </c>
      <c r="E151" s="1">
        <v>2022</v>
      </c>
      <c r="F151" s="1" t="s">
        <v>123</v>
      </c>
      <c r="G151" s="21">
        <v>5</v>
      </c>
      <c r="H151" s="3">
        <v>26.17</v>
      </c>
      <c r="I151" s="3">
        <f t="shared" si="4"/>
        <v>130.85000000000002</v>
      </c>
      <c r="J151" s="3">
        <v>89</v>
      </c>
      <c r="K151" s="4">
        <f t="shared" si="3"/>
        <v>0.29404494382022472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214</v>
      </c>
      <c r="E152" s="1">
        <v>2020</v>
      </c>
      <c r="F152" s="1" t="s">
        <v>123</v>
      </c>
      <c r="G152" s="21"/>
      <c r="H152" s="3">
        <v>30.16</v>
      </c>
      <c r="I152" s="3">
        <f t="shared" si="4"/>
        <v>0</v>
      </c>
      <c r="J152" s="3">
        <v>98</v>
      </c>
      <c r="K152" s="4">
        <f t="shared" si="3"/>
        <v>0.30775510204081635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215</v>
      </c>
      <c r="E153" s="1">
        <v>2020</v>
      </c>
      <c r="F153" s="1" t="s">
        <v>123</v>
      </c>
      <c r="G153" s="21"/>
      <c r="H153" s="3">
        <v>59.5</v>
      </c>
      <c r="I153" s="3">
        <f t="shared" si="4"/>
        <v>0</v>
      </c>
      <c r="J153" s="3">
        <v>168</v>
      </c>
      <c r="K153" s="4">
        <f t="shared" si="3"/>
        <v>0.35416666666666669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215</v>
      </c>
      <c r="E154" s="1">
        <v>2022</v>
      </c>
      <c r="F154" s="1" t="s">
        <v>123</v>
      </c>
      <c r="G154" s="21"/>
      <c r="H154" s="3">
        <v>59.75</v>
      </c>
      <c r="I154" s="3">
        <f t="shared" si="4"/>
        <v>0</v>
      </c>
      <c r="J154" s="3">
        <v>168</v>
      </c>
      <c r="K154" s="4">
        <f t="shared" si="3"/>
        <v>0.35565476190476192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216</v>
      </c>
      <c r="E155" s="1">
        <v>2020</v>
      </c>
      <c r="F155" s="1" t="s">
        <v>123</v>
      </c>
      <c r="G155" s="21"/>
      <c r="H155" s="3">
        <v>66.16</v>
      </c>
      <c r="I155" s="3">
        <f t="shared" si="4"/>
        <v>0</v>
      </c>
      <c r="J155" s="3">
        <v>185</v>
      </c>
      <c r="K155" s="4">
        <f t="shared" si="3"/>
        <v>0.35762162162162159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217</v>
      </c>
      <c r="E156" s="1">
        <v>2020</v>
      </c>
      <c r="F156" s="1" t="s">
        <v>123</v>
      </c>
      <c r="G156" s="21"/>
      <c r="H156" s="3">
        <v>32</v>
      </c>
      <c r="I156" s="3">
        <f t="shared" si="4"/>
        <v>0</v>
      </c>
      <c r="J156" s="3">
        <v>105</v>
      </c>
      <c r="K156" s="4">
        <f t="shared" si="3"/>
        <v>0.30476190476190479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218</v>
      </c>
      <c r="E157" s="1">
        <v>2021</v>
      </c>
      <c r="F157" s="1" t="s">
        <v>123</v>
      </c>
      <c r="G157" s="21"/>
      <c r="H157" s="3">
        <v>20.5</v>
      </c>
      <c r="I157" s="3">
        <f t="shared" si="4"/>
        <v>0</v>
      </c>
      <c r="J157" s="3">
        <v>81</v>
      </c>
      <c r="K157" s="4">
        <f t="shared" ref="K157:K225" si="5">H157/J157</f>
        <v>0.25308641975308643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218</v>
      </c>
      <c r="E158" s="1">
        <v>2022</v>
      </c>
      <c r="F158" s="1" t="s">
        <v>123</v>
      </c>
      <c r="G158" s="21"/>
      <c r="H158" s="3">
        <v>29.75</v>
      </c>
      <c r="I158" s="3">
        <f t="shared" si="4"/>
        <v>0</v>
      </c>
      <c r="J158" s="3">
        <v>97</v>
      </c>
      <c r="K158" s="4">
        <f t="shared" si="5"/>
        <v>0.30670103092783507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366</v>
      </c>
      <c r="E159" s="1">
        <v>2020</v>
      </c>
      <c r="F159" s="1" t="s">
        <v>123</v>
      </c>
      <c r="G159" s="21">
        <v>1</v>
      </c>
      <c r="H159" s="3">
        <v>23.08</v>
      </c>
      <c r="I159" s="3">
        <f t="shared" si="4"/>
        <v>23.08</v>
      </c>
      <c r="J159" s="3">
        <v>76</v>
      </c>
      <c r="K159" s="4">
        <f t="shared" si="5"/>
        <v>0.30368421052631578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365</v>
      </c>
      <c r="E160" s="1">
        <v>2020</v>
      </c>
      <c r="F160" s="1" t="s">
        <v>123</v>
      </c>
      <c r="G160" s="21">
        <v>5</v>
      </c>
      <c r="H160" s="3">
        <v>21.67</v>
      </c>
      <c r="I160" s="3">
        <f t="shared" si="4"/>
        <v>108.35000000000001</v>
      </c>
      <c r="J160" s="3">
        <v>78</v>
      </c>
      <c r="K160" s="4">
        <f t="shared" si="5"/>
        <v>0.27782051282051284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411</v>
      </c>
      <c r="E161" s="1">
        <v>2023</v>
      </c>
      <c r="F161" s="1" t="s">
        <v>123</v>
      </c>
      <c r="G161" s="21">
        <v>15</v>
      </c>
      <c r="H161" s="3">
        <v>22.582999999999998</v>
      </c>
      <c r="I161" s="3">
        <f t="shared" si="4"/>
        <v>338.745</v>
      </c>
      <c r="J161" s="3">
        <v>78</v>
      </c>
      <c r="K161" s="4">
        <f t="shared" si="5"/>
        <v>0.28952564102564099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369</v>
      </c>
      <c r="E162" s="1">
        <v>2020</v>
      </c>
      <c r="F162" s="1" t="s">
        <v>123</v>
      </c>
      <c r="G162" s="21"/>
      <c r="H162" s="3">
        <v>19.600000000000001</v>
      </c>
      <c r="I162" s="3">
        <f t="shared" si="4"/>
        <v>0</v>
      </c>
      <c r="J162" s="3">
        <v>68</v>
      </c>
      <c r="K162" s="4">
        <f t="shared" si="5"/>
        <v>0.28823529411764709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367</v>
      </c>
      <c r="E163" s="1">
        <v>2020</v>
      </c>
      <c r="F163" s="1" t="s">
        <v>123</v>
      </c>
      <c r="G163" s="21"/>
      <c r="H163" s="3">
        <v>29.75</v>
      </c>
      <c r="I163" s="3">
        <f t="shared" si="4"/>
        <v>0</v>
      </c>
      <c r="J163" s="3">
        <v>74</v>
      </c>
      <c r="K163" s="4">
        <f t="shared" si="5"/>
        <v>0.40202702702702703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270</v>
      </c>
      <c r="E164" s="1">
        <v>2020</v>
      </c>
      <c r="F164" s="1" t="s">
        <v>123</v>
      </c>
      <c r="G164" s="21"/>
      <c r="H164" s="3">
        <v>19.579999999999998</v>
      </c>
      <c r="I164" s="3">
        <f t="shared" si="4"/>
        <v>0</v>
      </c>
      <c r="J164" s="3">
        <v>68</v>
      </c>
      <c r="K164" s="4">
        <f t="shared" si="5"/>
        <v>0.2879411764705882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276</v>
      </c>
      <c r="E165" s="1">
        <v>2021</v>
      </c>
      <c r="F165" s="1" t="s">
        <v>123</v>
      </c>
      <c r="G165" s="21"/>
      <c r="H165" s="3">
        <v>39</v>
      </c>
      <c r="I165" s="3">
        <f t="shared" si="4"/>
        <v>0</v>
      </c>
      <c r="J165" s="3">
        <v>134</v>
      </c>
      <c r="K165" s="4">
        <f t="shared" si="5"/>
        <v>0.29104477611940299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277</v>
      </c>
      <c r="E166" s="1">
        <v>2021</v>
      </c>
      <c r="F166" s="1" t="s">
        <v>123</v>
      </c>
      <c r="G166" s="21"/>
      <c r="H166" s="3">
        <v>39</v>
      </c>
      <c r="I166" s="3">
        <f t="shared" si="4"/>
        <v>0</v>
      </c>
      <c r="J166" s="3">
        <v>134</v>
      </c>
      <c r="K166" s="4">
        <f t="shared" si="5"/>
        <v>0.29104477611940299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368</v>
      </c>
      <c r="E167" s="1">
        <v>2022</v>
      </c>
      <c r="F167" s="1" t="s">
        <v>123</v>
      </c>
      <c r="G167" s="21"/>
      <c r="H167" s="3">
        <v>31.67</v>
      </c>
      <c r="I167" s="3">
        <f t="shared" si="4"/>
        <v>0</v>
      </c>
      <c r="J167" s="3">
        <v>108</v>
      </c>
      <c r="K167" s="4">
        <f t="shared" si="5"/>
        <v>0.29324074074074075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219</v>
      </c>
      <c r="E168" s="1">
        <v>2022</v>
      </c>
      <c r="F168" s="1" t="s">
        <v>123</v>
      </c>
      <c r="G168" s="21"/>
      <c r="H168" s="3">
        <v>37.58</v>
      </c>
      <c r="I168" s="3">
        <f t="shared" si="4"/>
        <v>0</v>
      </c>
      <c r="J168" s="3">
        <v>119</v>
      </c>
      <c r="K168" s="4">
        <f t="shared" si="5"/>
        <v>0.31579831932773106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260</v>
      </c>
      <c r="E169" s="1"/>
      <c r="F169" s="1" t="s">
        <v>123</v>
      </c>
      <c r="G169" s="21"/>
      <c r="H169" s="3">
        <v>45.83</v>
      </c>
      <c r="I169" s="3">
        <f t="shared" si="4"/>
        <v>0</v>
      </c>
      <c r="J169" s="3">
        <v>135</v>
      </c>
      <c r="K169" s="4">
        <f t="shared" si="5"/>
        <v>0.3394814814814815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261</v>
      </c>
      <c r="E170" s="1"/>
      <c r="F170" s="1" t="s">
        <v>123</v>
      </c>
      <c r="G170" s="21"/>
      <c r="H170" s="3">
        <v>27.33</v>
      </c>
      <c r="I170" s="3">
        <f t="shared" si="4"/>
        <v>0</v>
      </c>
      <c r="J170" s="3">
        <v>90</v>
      </c>
      <c r="K170" s="4">
        <f t="shared" si="5"/>
        <v>0.30366666666666664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262</v>
      </c>
      <c r="E171" s="1"/>
      <c r="F171" s="1" t="s">
        <v>123</v>
      </c>
      <c r="G171" s="21"/>
      <c r="H171" s="3">
        <v>37.299999999999997</v>
      </c>
      <c r="I171" s="3">
        <f t="shared" si="4"/>
        <v>0</v>
      </c>
      <c r="J171" s="3">
        <v>125</v>
      </c>
      <c r="K171" s="4">
        <f t="shared" si="5"/>
        <v>0.2984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263</v>
      </c>
      <c r="E172" s="1"/>
      <c r="F172" s="1" t="s">
        <v>123</v>
      </c>
      <c r="G172" s="21"/>
      <c r="H172" s="3">
        <v>80</v>
      </c>
      <c r="I172" s="3">
        <f t="shared" si="4"/>
        <v>0</v>
      </c>
      <c r="J172" s="3">
        <v>240</v>
      </c>
      <c r="K172" s="4">
        <f t="shared" si="5"/>
        <v>0.33333333333333331</v>
      </c>
      <c r="L172" s="1" t="s">
        <v>198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264</v>
      </c>
      <c r="E173" s="1"/>
      <c r="F173" s="1" t="s">
        <v>123</v>
      </c>
      <c r="G173" s="21"/>
      <c r="H173" s="3">
        <v>30.16</v>
      </c>
      <c r="I173" s="3">
        <f t="shared" si="4"/>
        <v>0</v>
      </c>
      <c r="J173" s="3">
        <v>96</v>
      </c>
      <c r="K173" s="4">
        <f t="shared" si="5"/>
        <v>0.31416666666666665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265</v>
      </c>
      <c r="E174" s="1">
        <v>2023</v>
      </c>
      <c r="F174" s="1" t="s">
        <v>123</v>
      </c>
      <c r="G174" s="21"/>
      <c r="H174" s="3">
        <v>22.58</v>
      </c>
      <c r="I174" s="3">
        <f t="shared" si="4"/>
        <v>0</v>
      </c>
      <c r="J174" s="3">
        <v>86</v>
      </c>
      <c r="K174" s="4">
        <f t="shared" si="5"/>
        <v>0.26255813953488372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409</v>
      </c>
      <c r="E175" s="1">
        <v>2023</v>
      </c>
      <c r="F175" s="1" t="s">
        <v>123</v>
      </c>
      <c r="G175" s="21">
        <v>9</v>
      </c>
      <c r="H175" s="3">
        <v>19.75</v>
      </c>
      <c r="I175" s="3">
        <f t="shared" si="4"/>
        <v>177.75</v>
      </c>
      <c r="J175" s="3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266</v>
      </c>
      <c r="E176" s="1"/>
      <c r="F176" s="1" t="s">
        <v>123</v>
      </c>
      <c r="G176" s="21"/>
      <c r="H176" s="3">
        <v>21</v>
      </c>
      <c r="I176" s="3">
        <f t="shared" si="4"/>
        <v>0</v>
      </c>
      <c r="J176" s="3">
        <v>76</v>
      </c>
      <c r="K176" s="4">
        <f t="shared" si="5"/>
        <v>0.27631578947368424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267</v>
      </c>
      <c r="E177" s="1"/>
      <c r="F177" s="1" t="s">
        <v>123</v>
      </c>
      <c r="G177" s="21"/>
      <c r="H177" s="3">
        <v>39.159999999999997</v>
      </c>
      <c r="I177" s="3">
        <f t="shared" si="4"/>
        <v>0</v>
      </c>
      <c r="J177" s="3">
        <v>124</v>
      </c>
      <c r="K177" s="4">
        <f t="shared" si="5"/>
        <v>0.31580645161290322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421</v>
      </c>
      <c r="D178" s="1" t="s">
        <v>422</v>
      </c>
      <c r="E178" s="1">
        <v>2023</v>
      </c>
      <c r="F178" s="1" t="s">
        <v>123</v>
      </c>
      <c r="G178" s="21">
        <v>1</v>
      </c>
      <c r="H178" s="3">
        <v>25.41</v>
      </c>
      <c r="I178" s="3">
        <f t="shared" si="4"/>
        <v>25.41</v>
      </c>
      <c r="J178" s="3">
        <v>88</v>
      </c>
      <c r="K178" s="4">
        <f t="shared" si="5"/>
        <v>0.28875000000000001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220</v>
      </c>
      <c r="E179" s="1">
        <v>2021</v>
      </c>
      <c r="F179" s="1" t="s">
        <v>123</v>
      </c>
      <c r="G179" s="21"/>
      <c r="H179" s="3">
        <v>93.17</v>
      </c>
      <c r="I179" s="3">
        <f t="shared" si="4"/>
        <v>0</v>
      </c>
      <c r="J179" s="3">
        <v>275</v>
      </c>
      <c r="K179" s="4">
        <f t="shared" si="5"/>
        <v>0.33879999999999999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221</v>
      </c>
      <c r="E180" s="1">
        <v>2022</v>
      </c>
      <c r="F180" s="1" t="s">
        <v>123</v>
      </c>
      <c r="G180" s="21"/>
      <c r="H180" s="3">
        <v>24</v>
      </c>
      <c r="I180" s="3">
        <f t="shared" si="4"/>
        <v>0</v>
      </c>
      <c r="J180" s="3">
        <v>79</v>
      </c>
      <c r="K180" s="4">
        <f t="shared" si="5"/>
        <v>0.30379746835443039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222</v>
      </c>
      <c r="E181" s="1">
        <v>2021</v>
      </c>
      <c r="F181" s="1" t="s">
        <v>76</v>
      </c>
      <c r="G181" s="21">
        <v>1</v>
      </c>
      <c r="H181" s="3">
        <v>40</v>
      </c>
      <c r="I181" s="3">
        <f t="shared" si="4"/>
        <v>40</v>
      </c>
      <c r="J181" s="3">
        <v>125</v>
      </c>
      <c r="K181" s="4">
        <f t="shared" si="5"/>
        <v>0.32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223</v>
      </c>
      <c r="E182" s="1">
        <v>2018</v>
      </c>
      <c r="F182" s="1" t="s">
        <v>372</v>
      </c>
      <c r="G182" s="21"/>
      <c r="H182" s="3">
        <v>32.25</v>
      </c>
      <c r="I182" s="3">
        <f t="shared" si="4"/>
        <v>0</v>
      </c>
      <c r="J182" s="3">
        <v>108</v>
      </c>
      <c r="K182" s="4">
        <f t="shared" si="5"/>
        <v>0.2986111111111111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224</v>
      </c>
      <c r="E183" s="1">
        <v>2018</v>
      </c>
      <c r="F183" s="1" t="s">
        <v>372</v>
      </c>
      <c r="G183" s="21"/>
      <c r="H183" s="3">
        <v>118</v>
      </c>
      <c r="I183" s="3">
        <f t="shared" si="4"/>
        <v>0</v>
      </c>
      <c r="J183" s="3">
        <v>390</v>
      </c>
      <c r="K183" s="4">
        <f t="shared" si="5"/>
        <v>0.30256410256410254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225</v>
      </c>
      <c r="C184" s="1" t="s">
        <v>226</v>
      </c>
      <c r="D184" s="1" t="s">
        <v>227</v>
      </c>
      <c r="E184" s="1"/>
      <c r="F184" s="1" t="s">
        <v>372</v>
      </c>
      <c r="G184" s="21"/>
      <c r="H184" s="3">
        <v>23.75</v>
      </c>
      <c r="I184" s="3">
        <f t="shared" si="4"/>
        <v>0</v>
      </c>
      <c r="J184" s="3">
        <v>80</v>
      </c>
      <c r="K184" s="4">
        <f t="shared" si="5"/>
        <v>0.296875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225</v>
      </c>
      <c r="C185" s="1" t="s">
        <v>226</v>
      </c>
      <c r="D185" s="1" t="s">
        <v>390</v>
      </c>
      <c r="E185" s="1">
        <v>2021</v>
      </c>
      <c r="F185" s="1" t="s">
        <v>372</v>
      </c>
      <c r="G185" s="21">
        <v>8</v>
      </c>
      <c r="H185" s="3">
        <v>27.95</v>
      </c>
      <c r="I185" s="3">
        <f t="shared" si="4"/>
        <v>223.6</v>
      </c>
      <c r="J185" s="3">
        <v>97</v>
      </c>
      <c r="K185" s="4">
        <f t="shared" si="5"/>
        <v>0.28814432989690719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374</v>
      </c>
      <c r="E186" s="1">
        <v>2022</v>
      </c>
      <c r="F186" s="1" t="s">
        <v>372</v>
      </c>
      <c r="G186" s="21"/>
      <c r="H186" s="3">
        <v>26</v>
      </c>
      <c r="I186" s="3">
        <f t="shared" si="4"/>
        <v>0</v>
      </c>
      <c r="J186" s="3">
        <v>99</v>
      </c>
      <c r="K186" s="4">
        <f t="shared" si="5"/>
        <v>0.26262626262626265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157</v>
      </c>
      <c r="C187" s="1" t="s">
        <v>416</v>
      </c>
      <c r="D187" s="1" t="s">
        <v>417</v>
      </c>
      <c r="E187" s="1">
        <v>2022</v>
      </c>
      <c r="F187" s="1" t="s">
        <v>372</v>
      </c>
      <c r="G187" s="21">
        <v>9</v>
      </c>
      <c r="H187" s="3">
        <v>20</v>
      </c>
      <c r="I187" s="3">
        <f t="shared" si="4"/>
        <v>180</v>
      </c>
      <c r="J187" s="3">
        <v>78</v>
      </c>
      <c r="K187" s="4">
        <f t="shared" si="5"/>
        <v>0.25641025641025639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401</v>
      </c>
      <c r="E188" s="1">
        <v>2022</v>
      </c>
      <c r="F188" s="1" t="s">
        <v>90</v>
      </c>
      <c r="G188" s="21"/>
      <c r="H188" s="3">
        <v>18</v>
      </c>
      <c r="I188" s="3">
        <f t="shared" si="4"/>
        <v>0</v>
      </c>
      <c r="J188" s="3">
        <v>80</v>
      </c>
      <c r="K188" s="4">
        <f t="shared" si="5"/>
        <v>0.22500000000000001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392</v>
      </c>
      <c r="E189" s="1">
        <v>2023</v>
      </c>
      <c r="F189" s="1" t="s">
        <v>90</v>
      </c>
      <c r="G189" s="21">
        <v>36</v>
      </c>
      <c r="H189" s="3">
        <v>15</v>
      </c>
      <c r="I189" s="3">
        <f t="shared" si="4"/>
        <v>540</v>
      </c>
      <c r="J189" s="3">
        <v>80</v>
      </c>
      <c r="K189" s="4">
        <f t="shared" si="5"/>
        <v>0.1875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228</v>
      </c>
      <c r="E190" s="1">
        <v>2020</v>
      </c>
      <c r="F190" s="1" t="s">
        <v>90</v>
      </c>
      <c r="G190" s="21"/>
      <c r="H190" s="3">
        <v>24</v>
      </c>
      <c r="I190" s="3">
        <f t="shared" si="4"/>
        <v>0</v>
      </c>
      <c r="J190" s="3">
        <v>92</v>
      </c>
      <c r="K190" s="4">
        <f t="shared" si="5"/>
        <v>0.2608695652173913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229</v>
      </c>
      <c r="E191" s="1">
        <v>2020</v>
      </c>
      <c r="F191" s="1" t="s">
        <v>90</v>
      </c>
      <c r="G191" s="21"/>
      <c r="H191" s="3">
        <v>17.5</v>
      </c>
      <c r="I191" s="3">
        <f t="shared" si="4"/>
        <v>0</v>
      </c>
      <c r="J191" s="3">
        <v>80</v>
      </c>
      <c r="K191" s="4">
        <f t="shared" si="5"/>
        <v>0.21875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230</v>
      </c>
      <c r="E192" s="1">
        <v>2019</v>
      </c>
      <c r="F192" s="1" t="s">
        <v>90</v>
      </c>
      <c r="G192" s="21"/>
      <c r="H192" s="3">
        <v>17</v>
      </c>
      <c r="I192" s="3">
        <f t="shared" si="4"/>
        <v>0</v>
      </c>
      <c r="J192" s="3">
        <v>80</v>
      </c>
      <c r="K192" s="4">
        <f t="shared" si="5"/>
        <v>0.21249999999999999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225</v>
      </c>
      <c r="C193" s="1" t="s">
        <v>226</v>
      </c>
      <c r="D193" s="1" t="s">
        <v>231</v>
      </c>
      <c r="E193" s="1">
        <v>2019</v>
      </c>
      <c r="F193" s="1" t="s">
        <v>90</v>
      </c>
      <c r="G193" s="21"/>
      <c r="H193" s="3">
        <v>25</v>
      </c>
      <c r="I193" s="3">
        <f t="shared" si="4"/>
        <v>0</v>
      </c>
      <c r="J193" s="3">
        <v>91</v>
      </c>
      <c r="K193" s="4">
        <f t="shared" si="5"/>
        <v>0.27472527472527475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225</v>
      </c>
      <c r="C194" s="1" t="s">
        <v>226</v>
      </c>
      <c r="D194" s="1" t="s">
        <v>232</v>
      </c>
      <c r="E194" s="1"/>
      <c r="F194" s="1" t="s">
        <v>130</v>
      </c>
      <c r="G194" s="21"/>
      <c r="H194" s="3">
        <v>28</v>
      </c>
      <c r="I194" s="3">
        <f t="shared" si="4"/>
        <v>0</v>
      </c>
      <c r="J194" s="3">
        <v>98</v>
      </c>
      <c r="K194" s="4">
        <f t="shared" si="5"/>
        <v>0.2857142857142857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146</v>
      </c>
      <c r="D195" s="1" t="s">
        <v>233</v>
      </c>
      <c r="E195" s="1"/>
      <c r="F195" s="1" t="s">
        <v>130</v>
      </c>
      <c r="G195" s="21"/>
      <c r="H195" s="3">
        <v>61</v>
      </c>
      <c r="I195" s="3">
        <f t="shared" si="4"/>
        <v>0</v>
      </c>
      <c r="J195" s="3">
        <v>190</v>
      </c>
      <c r="K195" s="4">
        <f t="shared" si="5"/>
        <v>0.32105263157894737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225</v>
      </c>
      <c r="C196" s="1" t="s">
        <v>226</v>
      </c>
      <c r="D196" s="1" t="s">
        <v>234</v>
      </c>
      <c r="E196" s="1">
        <v>2018</v>
      </c>
      <c r="F196" s="1" t="s">
        <v>130</v>
      </c>
      <c r="G196" s="21"/>
      <c r="H196" s="3">
        <v>40</v>
      </c>
      <c r="I196" s="3">
        <f t="shared" si="4"/>
        <v>0</v>
      </c>
      <c r="J196" s="3">
        <v>120</v>
      </c>
      <c r="K196" s="4">
        <f t="shared" si="5"/>
        <v>0.33333333333333331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235</v>
      </c>
      <c r="E197" s="1">
        <v>2021</v>
      </c>
      <c r="F197" s="1" t="s">
        <v>76</v>
      </c>
      <c r="G197" s="21"/>
      <c r="H197" s="3">
        <v>23</v>
      </c>
      <c r="I197" s="3">
        <f t="shared" si="4"/>
        <v>0</v>
      </c>
      <c r="J197" s="3">
        <v>94</v>
      </c>
      <c r="K197" s="4">
        <f t="shared" si="5"/>
        <v>0.24468085106382978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236</v>
      </c>
      <c r="E198" s="1"/>
      <c r="F198" s="1" t="s">
        <v>76</v>
      </c>
      <c r="G198" s="21"/>
      <c r="H198" s="3">
        <v>22</v>
      </c>
      <c r="I198" s="3">
        <f t="shared" si="4"/>
        <v>0</v>
      </c>
      <c r="J198" s="3">
        <v>87</v>
      </c>
      <c r="K198" s="4">
        <f t="shared" si="5"/>
        <v>0.25287356321839083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237</v>
      </c>
      <c r="E199" s="1">
        <v>2021</v>
      </c>
      <c r="F199" s="1" t="s">
        <v>50</v>
      </c>
      <c r="G199" s="21"/>
      <c r="H199" s="3">
        <v>22</v>
      </c>
      <c r="I199" s="3">
        <f t="shared" si="4"/>
        <v>0</v>
      </c>
      <c r="J199" s="3">
        <v>95</v>
      </c>
      <c r="K199" s="4">
        <f t="shared" si="5"/>
        <v>0.23157894736842105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238</v>
      </c>
      <c r="E200" s="1">
        <v>2020</v>
      </c>
      <c r="F200" s="1" t="s">
        <v>123</v>
      </c>
      <c r="G200" s="21"/>
      <c r="H200" s="3">
        <v>26.16</v>
      </c>
      <c r="I200" s="3">
        <f t="shared" si="4"/>
        <v>0</v>
      </c>
      <c r="J200" s="3">
        <v>99</v>
      </c>
      <c r="K200" s="4">
        <f t="shared" si="5"/>
        <v>0.26424242424242422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239</v>
      </c>
      <c r="E201" s="1">
        <v>2020</v>
      </c>
      <c r="F201" s="1" t="s">
        <v>372</v>
      </c>
      <c r="G201" s="21"/>
      <c r="H201" s="3">
        <v>23</v>
      </c>
      <c r="I201" s="3">
        <f t="shared" si="4"/>
        <v>0</v>
      </c>
      <c r="J201" s="3">
        <v>98</v>
      </c>
      <c r="K201" s="4">
        <f t="shared" si="5"/>
        <v>0.23469387755102042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240</v>
      </c>
      <c r="E202" s="1">
        <v>2021</v>
      </c>
      <c r="F202" s="1" t="s">
        <v>372</v>
      </c>
      <c r="G202" s="21"/>
      <c r="H202" s="3">
        <v>19</v>
      </c>
      <c r="I202" s="3">
        <f t="shared" si="4"/>
        <v>0</v>
      </c>
      <c r="J202" s="3">
        <v>95</v>
      </c>
      <c r="K202" s="4">
        <f t="shared" si="5"/>
        <v>0.2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241</v>
      </c>
      <c r="E203" s="1"/>
      <c r="F203" s="1" t="s">
        <v>372</v>
      </c>
      <c r="G203" s="21"/>
      <c r="H203" s="3">
        <v>30</v>
      </c>
      <c r="I203" s="3">
        <f t="shared" si="4"/>
        <v>0</v>
      </c>
      <c r="J203" s="3">
        <v>99</v>
      </c>
      <c r="K203" s="4">
        <f t="shared" si="5"/>
        <v>0.30303030303030304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242</v>
      </c>
      <c r="E204" s="1">
        <v>2018</v>
      </c>
      <c r="F204" s="1" t="s">
        <v>372</v>
      </c>
      <c r="G204" s="21"/>
      <c r="H204" s="3">
        <v>53</v>
      </c>
      <c r="I204" s="3">
        <f t="shared" si="4"/>
        <v>0</v>
      </c>
      <c r="J204" s="3">
        <v>162</v>
      </c>
      <c r="K204" s="4">
        <f t="shared" si="5"/>
        <v>0.3271604938271605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134</v>
      </c>
      <c r="C205" s="1" t="s">
        <v>243</v>
      </c>
      <c r="D205" s="1" t="s">
        <v>244</v>
      </c>
      <c r="E205" s="1">
        <v>2019</v>
      </c>
      <c r="F205" s="1" t="s">
        <v>130</v>
      </c>
      <c r="G205" s="21"/>
      <c r="H205" s="3">
        <v>39.5</v>
      </c>
      <c r="I205" s="3">
        <f t="shared" si="4"/>
        <v>0</v>
      </c>
      <c r="J205" s="3">
        <v>125</v>
      </c>
      <c r="K205" s="4">
        <f t="shared" si="5"/>
        <v>0.316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150</v>
      </c>
      <c r="D206" s="1" t="s">
        <v>245</v>
      </c>
      <c r="E206" s="1">
        <v>2018</v>
      </c>
      <c r="F206" s="1" t="s">
        <v>130</v>
      </c>
      <c r="G206" s="21">
        <v>3</v>
      </c>
      <c r="H206" s="3">
        <v>105</v>
      </c>
      <c r="I206" s="3">
        <f t="shared" si="4"/>
        <v>315</v>
      </c>
      <c r="J206" s="3">
        <v>325</v>
      </c>
      <c r="K206" s="4">
        <f t="shared" si="5"/>
        <v>0.32307692307692309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150</v>
      </c>
      <c r="D207" s="1" t="s">
        <v>245</v>
      </c>
      <c r="E207" s="1">
        <v>2022</v>
      </c>
      <c r="F207" s="1" t="s">
        <v>130</v>
      </c>
      <c r="G207" s="21"/>
      <c r="H207" s="3">
        <v>110</v>
      </c>
      <c r="I207" s="3">
        <f t="shared" si="4"/>
        <v>0</v>
      </c>
      <c r="J207" s="3">
        <v>325</v>
      </c>
      <c r="K207" s="4">
        <f t="shared" si="5"/>
        <v>0.33846153846153848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150</v>
      </c>
      <c r="D208" s="1" t="s">
        <v>246</v>
      </c>
      <c r="E208" s="1"/>
      <c r="F208" s="1" t="s">
        <v>90</v>
      </c>
      <c r="G208" s="21"/>
      <c r="H208" s="3">
        <v>24</v>
      </c>
      <c r="I208" s="3">
        <f t="shared" si="4"/>
        <v>0</v>
      </c>
      <c r="J208" s="3">
        <v>79</v>
      </c>
      <c r="K208" s="4">
        <f t="shared" si="5"/>
        <v>0.30379746835443039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150</v>
      </c>
      <c r="D209" s="1" t="s">
        <v>247</v>
      </c>
      <c r="E209" s="1">
        <v>2019</v>
      </c>
      <c r="F209" s="1" t="s">
        <v>90</v>
      </c>
      <c r="G209" s="21">
        <v>1</v>
      </c>
      <c r="H209" s="3">
        <v>60</v>
      </c>
      <c r="I209" s="3">
        <f t="shared" ref="I209:I277" si="6">H209*G209</f>
        <v>60</v>
      </c>
      <c r="J209" s="3">
        <v>188</v>
      </c>
      <c r="K209" s="4">
        <f t="shared" si="5"/>
        <v>0.31914893617021278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248</v>
      </c>
      <c r="E210" s="1"/>
      <c r="F210" s="1" t="s">
        <v>249</v>
      </c>
      <c r="G210" s="21"/>
      <c r="H210" s="3">
        <v>38.5</v>
      </c>
      <c r="I210" s="3">
        <f t="shared" si="6"/>
        <v>0</v>
      </c>
      <c r="J210" s="3">
        <v>122</v>
      </c>
      <c r="K210" s="4">
        <f t="shared" si="5"/>
        <v>0.3155737704918033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250</v>
      </c>
      <c r="E211" s="1"/>
      <c r="F211" s="1" t="s">
        <v>249</v>
      </c>
      <c r="G211" s="21"/>
      <c r="H211" s="3">
        <v>27</v>
      </c>
      <c r="I211" s="3">
        <f t="shared" si="6"/>
        <v>0</v>
      </c>
      <c r="J211" s="3">
        <v>85</v>
      </c>
      <c r="K211" s="4">
        <f t="shared" si="5"/>
        <v>0.31764705882352939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225</v>
      </c>
      <c r="C212" s="1" t="s">
        <v>226</v>
      </c>
      <c r="D212" s="1" t="s">
        <v>251</v>
      </c>
      <c r="E212" s="1"/>
      <c r="F212" s="1" t="s">
        <v>372</v>
      </c>
      <c r="G212" s="21"/>
      <c r="H212" s="3">
        <v>46.45</v>
      </c>
      <c r="I212" s="3">
        <f t="shared" si="6"/>
        <v>0</v>
      </c>
      <c r="J212" s="3">
        <v>142</v>
      </c>
      <c r="K212" s="4">
        <f t="shared" si="5"/>
        <v>0.32711267605633804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157</v>
      </c>
      <c r="C213" s="1" t="s">
        <v>252</v>
      </c>
      <c r="D213" s="1" t="s">
        <v>253</v>
      </c>
      <c r="E213" s="1">
        <v>2020</v>
      </c>
      <c r="F213" s="1" t="s">
        <v>372</v>
      </c>
      <c r="G213" s="21">
        <v>2</v>
      </c>
      <c r="H213" s="3">
        <v>23</v>
      </c>
      <c r="I213" s="3">
        <f t="shared" si="6"/>
        <v>46</v>
      </c>
      <c r="J213" s="3">
        <v>79</v>
      </c>
      <c r="K213" s="4">
        <f t="shared" si="5"/>
        <v>0.29113924050632911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157</v>
      </c>
      <c r="C214" s="1" t="s">
        <v>385</v>
      </c>
      <c r="D214" s="1" t="s">
        <v>386</v>
      </c>
      <c r="E214" s="1">
        <v>2022</v>
      </c>
      <c r="F214" s="1" t="s">
        <v>123</v>
      </c>
      <c r="G214" s="21">
        <v>9</v>
      </c>
      <c r="H214" s="3">
        <v>33.33</v>
      </c>
      <c r="I214" s="3">
        <f t="shared" si="6"/>
        <v>299.96999999999997</v>
      </c>
      <c r="J214" s="3">
        <v>102</v>
      </c>
      <c r="K214" s="4">
        <f t="shared" si="5"/>
        <v>0.3267647058823529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254</v>
      </c>
      <c r="C215" s="1" t="s">
        <v>255</v>
      </c>
      <c r="D215" s="1" t="s">
        <v>256</v>
      </c>
      <c r="E215" s="1">
        <v>2016</v>
      </c>
      <c r="F215" s="1" t="s">
        <v>372</v>
      </c>
      <c r="G215" s="21"/>
      <c r="H215" s="3">
        <v>33.5</v>
      </c>
      <c r="I215" s="3">
        <f t="shared" si="6"/>
        <v>0</v>
      </c>
      <c r="J215" s="3">
        <v>102</v>
      </c>
      <c r="K215" s="4">
        <f t="shared" si="5"/>
        <v>0.32843137254901961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257</v>
      </c>
      <c r="E216" s="1">
        <v>2016</v>
      </c>
      <c r="F216" s="1" t="s">
        <v>372</v>
      </c>
      <c r="G216" s="21"/>
      <c r="H216" s="3">
        <v>40</v>
      </c>
      <c r="I216" s="3">
        <f t="shared" si="6"/>
        <v>0</v>
      </c>
      <c r="J216" s="3">
        <v>120</v>
      </c>
      <c r="K216" s="4">
        <f t="shared" si="5"/>
        <v>0.33333333333333331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150</v>
      </c>
      <c r="D217" s="1" t="s">
        <v>258</v>
      </c>
      <c r="E217" s="1">
        <v>2018</v>
      </c>
      <c r="F217" s="1" t="s">
        <v>372</v>
      </c>
      <c r="G217" s="21"/>
      <c r="H217" s="3">
        <v>39</v>
      </c>
      <c r="I217" s="3">
        <f t="shared" si="6"/>
        <v>0</v>
      </c>
      <c r="J217" s="3">
        <v>122</v>
      </c>
      <c r="K217" s="4">
        <f t="shared" si="5"/>
        <v>0.31967213114754101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225</v>
      </c>
      <c r="C218" s="1" t="s">
        <v>146</v>
      </c>
      <c r="D218" s="1" t="s">
        <v>259</v>
      </c>
      <c r="E218" s="1"/>
      <c r="F218" s="1" t="s">
        <v>372</v>
      </c>
      <c r="G218" s="21"/>
      <c r="H218" s="3">
        <v>51</v>
      </c>
      <c r="I218" s="3">
        <f t="shared" si="6"/>
        <v>0</v>
      </c>
      <c r="J218" s="3">
        <v>155</v>
      </c>
      <c r="K218" s="4">
        <f t="shared" si="5"/>
        <v>0.32903225806451614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278</v>
      </c>
      <c r="C219" s="1" t="s">
        <v>148</v>
      </c>
      <c r="D219" s="1" t="s">
        <v>279</v>
      </c>
      <c r="E219" s="1">
        <v>2021</v>
      </c>
      <c r="F219" s="1" t="s">
        <v>123</v>
      </c>
      <c r="G219" s="21">
        <v>4</v>
      </c>
      <c r="H219" s="3">
        <v>60</v>
      </c>
      <c r="I219" s="3">
        <f t="shared" si="6"/>
        <v>240</v>
      </c>
      <c r="J219" s="3">
        <v>185</v>
      </c>
      <c r="K219" s="4">
        <f t="shared" si="5"/>
        <v>0.32432432432432434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148</v>
      </c>
      <c r="D220" s="1" t="s">
        <v>425</v>
      </c>
      <c r="E220" s="1">
        <v>2022</v>
      </c>
      <c r="F220" s="1" t="s">
        <v>123</v>
      </c>
      <c r="G220" s="21">
        <v>6</v>
      </c>
      <c r="H220" s="3">
        <v>60.16</v>
      </c>
      <c r="I220" s="3">
        <f t="shared" si="6"/>
        <v>360.96</v>
      </c>
      <c r="J220" s="3">
        <v>182</v>
      </c>
      <c r="K220" s="4">
        <f t="shared" si="5"/>
        <v>0.33054945054945051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148</v>
      </c>
      <c r="D221" s="1" t="s">
        <v>280</v>
      </c>
      <c r="E221" s="1">
        <v>2020</v>
      </c>
      <c r="F221" s="1" t="s">
        <v>123</v>
      </c>
      <c r="G221" s="21"/>
      <c r="H221" s="3">
        <v>103.5</v>
      </c>
      <c r="I221" s="3">
        <f t="shared" si="6"/>
        <v>0</v>
      </c>
      <c r="J221" s="3">
        <v>345</v>
      </c>
      <c r="K221" s="4">
        <f t="shared" si="5"/>
        <v>0.3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148</v>
      </c>
      <c r="D222" s="1" t="s">
        <v>281</v>
      </c>
      <c r="E222" s="1">
        <v>2020</v>
      </c>
      <c r="F222" s="1" t="s">
        <v>123</v>
      </c>
      <c r="G222" s="21"/>
      <c r="H222" s="3">
        <v>69</v>
      </c>
      <c r="I222" s="3">
        <f t="shared" si="6"/>
        <v>0</v>
      </c>
      <c r="J222" s="3">
        <v>227</v>
      </c>
      <c r="K222" s="4">
        <f t="shared" si="5"/>
        <v>0.30396475770925108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148</v>
      </c>
      <c r="D223" s="5" t="s">
        <v>282</v>
      </c>
      <c r="E223" s="1">
        <v>2018</v>
      </c>
      <c r="F223" s="1" t="s">
        <v>123</v>
      </c>
      <c r="G223" s="21"/>
      <c r="H223" s="3">
        <v>40.47</v>
      </c>
      <c r="I223" s="3">
        <f t="shared" si="6"/>
        <v>0</v>
      </c>
      <c r="J223" s="3">
        <v>128</v>
      </c>
      <c r="K223" s="4">
        <f t="shared" si="5"/>
        <v>0.31617187499999999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148</v>
      </c>
      <c r="D224" s="1" t="s">
        <v>283</v>
      </c>
      <c r="E224" s="1">
        <v>2020</v>
      </c>
      <c r="F224" s="1" t="s">
        <v>123</v>
      </c>
      <c r="G224" s="21"/>
      <c r="H224" s="3">
        <v>69</v>
      </c>
      <c r="I224" s="3">
        <f t="shared" si="6"/>
        <v>0</v>
      </c>
      <c r="J224" s="3">
        <v>239</v>
      </c>
      <c r="K224" s="4">
        <f t="shared" si="5"/>
        <v>0.28870292887029286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6" t="s">
        <v>284</v>
      </c>
      <c r="B225" s="1" t="s">
        <v>108</v>
      </c>
      <c r="C225" s="1" t="s">
        <v>388</v>
      </c>
      <c r="D225" s="1" t="s">
        <v>389</v>
      </c>
      <c r="E225" s="1">
        <v>2022</v>
      </c>
      <c r="F225" s="1" t="s">
        <v>372</v>
      </c>
      <c r="G225" s="21">
        <v>8</v>
      </c>
      <c r="H225" s="3">
        <v>28.5</v>
      </c>
      <c r="I225" s="3">
        <f t="shared" si="6"/>
        <v>228</v>
      </c>
      <c r="J225" s="3">
        <v>90</v>
      </c>
      <c r="K225" s="4">
        <f t="shared" si="5"/>
        <v>0.31666666666666665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6" t="s">
        <v>284</v>
      </c>
      <c r="B226" s="1" t="s">
        <v>108</v>
      </c>
      <c r="C226" s="1" t="s">
        <v>155</v>
      </c>
      <c r="D226" s="1" t="s">
        <v>285</v>
      </c>
      <c r="E226" s="1"/>
      <c r="F226" s="1" t="s">
        <v>50</v>
      </c>
      <c r="G226" s="21"/>
      <c r="H226" s="3">
        <v>69</v>
      </c>
      <c r="I226" s="3">
        <f t="shared" si="6"/>
        <v>0</v>
      </c>
      <c r="J226" s="3">
        <v>227</v>
      </c>
      <c r="K226" s="4">
        <f t="shared" ref="K226:K293" si="7">H226/J226</f>
        <v>0.30396475770925108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6" t="s">
        <v>284</v>
      </c>
      <c r="B227" s="1" t="s">
        <v>108</v>
      </c>
      <c r="C227" s="1" t="s">
        <v>286</v>
      </c>
      <c r="D227" s="1" t="s">
        <v>287</v>
      </c>
      <c r="E227" s="1">
        <v>2022</v>
      </c>
      <c r="F227" s="1" t="s">
        <v>123</v>
      </c>
      <c r="G227" s="21">
        <v>13</v>
      </c>
      <c r="H227" s="3">
        <v>16.77</v>
      </c>
      <c r="I227" s="3">
        <f t="shared" si="6"/>
        <v>218.01</v>
      </c>
      <c r="J227" s="3">
        <v>68</v>
      </c>
      <c r="K227" s="4">
        <f t="shared" si="7"/>
        <v>0.24661764705882352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6" t="s">
        <v>284</v>
      </c>
      <c r="B228" s="1" t="s">
        <v>108</v>
      </c>
      <c r="C228" s="1" t="s">
        <v>286</v>
      </c>
      <c r="D228" s="1" t="s">
        <v>288</v>
      </c>
      <c r="E228" s="1">
        <v>2020</v>
      </c>
      <c r="F228" s="1" t="s">
        <v>123</v>
      </c>
      <c r="G228" s="21"/>
      <c r="H228" s="3">
        <v>17.16</v>
      </c>
      <c r="I228" s="3">
        <f t="shared" si="6"/>
        <v>0</v>
      </c>
      <c r="J228" s="3">
        <v>68</v>
      </c>
      <c r="K228" s="4">
        <f t="shared" si="7"/>
        <v>0.25235294117647061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157</v>
      </c>
      <c r="C229" s="1" t="s">
        <v>289</v>
      </c>
      <c r="D229" s="5" t="s">
        <v>290</v>
      </c>
      <c r="E229" s="1"/>
      <c r="F229" s="1" t="s">
        <v>83</v>
      </c>
      <c r="G229" s="21"/>
      <c r="H229" s="3">
        <v>24</v>
      </c>
      <c r="I229" s="3">
        <f t="shared" si="6"/>
        <v>0</v>
      </c>
      <c r="J229" s="3">
        <v>82</v>
      </c>
      <c r="K229" s="4">
        <f t="shared" si="7"/>
        <v>0.29268292682926828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225</v>
      </c>
      <c r="C230" s="1" t="s">
        <v>291</v>
      </c>
      <c r="D230" s="1" t="s">
        <v>292</v>
      </c>
      <c r="E230" s="1"/>
      <c r="F230" s="1" t="s">
        <v>83</v>
      </c>
      <c r="G230" s="21">
        <v>5</v>
      </c>
      <c r="H230" s="3">
        <v>31</v>
      </c>
      <c r="I230" s="3">
        <f t="shared" si="6"/>
        <v>155</v>
      </c>
      <c r="J230" s="3">
        <v>94</v>
      </c>
      <c r="K230" s="4">
        <f t="shared" si="7"/>
        <v>0.32978723404255317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157</v>
      </c>
      <c r="C231" s="1" t="s">
        <v>293</v>
      </c>
      <c r="D231" s="1" t="s">
        <v>294</v>
      </c>
      <c r="E231" s="1"/>
      <c r="F231" s="1" t="s">
        <v>83</v>
      </c>
      <c r="G231" s="21"/>
      <c r="H231" s="3">
        <v>20</v>
      </c>
      <c r="I231" s="3">
        <f t="shared" si="6"/>
        <v>0</v>
      </c>
      <c r="J231" s="3">
        <v>70</v>
      </c>
      <c r="K231" s="4">
        <f t="shared" si="7"/>
        <v>0.2857142857142857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296</v>
      </c>
      <c r="D232" s="1" t="s">
        <v>297</v>
      </c>
      <c r="E232" s="1"/>
      <c r="F232" s="1" t="s">
        <v>90</v>
      </c>
      <c r="G232" s="21"/>
      <c r="H232" s="3">
        <v>159</v>
      </c>
      <c r="I232" s="3">
        <f t="shared" si="6"/>
        <v>0</v>
      </c>
      <c r="J232" s="3">
        <v>469</v>
      </c>
      <c r="K232" s="4">
        <f t="shared" si="7"/>
        <v>0.33901918976545842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296</v>
      </c>
      <c r="D233" s="1" t="s">
        <v>298</v>
      </c>
      <c r="E233" s="1"/>
      <c r="F233" s="1" t="s">
        <v>90</v>
      </c>
      <c r="G233" s="21"/>
      <c r="H233" s="3">
        <v>112</v>
      </c>
      <c r="I233" s="3">
        <f t="shared" si="6"/>
        <v>0</v>
      </c>
      <c r="J233" s="3">
        <v>349</v>
      </c>
      <c r="K233" s="4">
        <f t="shared" si="7"/>
        <v>0.3209169054441261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299</v>
      </c>
      <c r="D234" s="1" t="s">
        <v>300</v>
      </c>
      <c r="E234" s="1"/>
      <c r="F234" s="1" t="s">
        <v>372</v>
      </c>
      <c r="G234" s="21"/>
      <c r="H234" s="3">
        <v>24</v>
      </c>
      <c r="I234" s="3">
        <f t="shared" si="6"/>
        <v>0</v>
      </c>
      <c r="J234" s="3">
        <v>79</v>
      </c>
      <c r="K234" s="4">
        <f t="shared" si="7"/>
        <v>0.30379746835443039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299</v>
      </c>
      <c r="D235" s="1" t="s">
        <v>301</v>
      </c>
      <c r="E235" s="1">
        <v>2021</v>
      </c>
      <c r="F235" s="1" t="s">
        <v>123</v>
      </c>
      <c r="G235" s="21">
        <v>2</v>
      </c>
      <c r="H235" s="3">
        <v>31.83</v>
      </c>
      <c r="I235" s="3">
        <f t="shared" si="6"/>
        <v>63.66</v>
      </c>
      <c r="J235" s="3">
        <v>99</v>
      </c>
      <c r="K235" s="4">
        <f t="shared" si="7"/>
        <v>0.32151515151515148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303</v>
      </c>
      <c r="E236" s="1"/>
      <c r="F236" s="1" t="s">
        <v>372</v>
      </c>
      <c r="G236" s="21"/>
      <c r="H236" s="3">
        <v>28.75</v>
      </c>
      <c r="I236" s="3">
        <f t="shared" si="6"/>
        <v>0</v>
      </c>
      <c r="J236" s="3">
        <v>98</v>
      </c>
      <c r="K236" s="4">
        <f t="shared" si="7"/>
        <v>0.29336734693877553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304</v>
      </c>
      <c r="E237" s="1"/>
      <c r="F237" s="1" t="s">
        <v>372</v>
      </c>
      <c r="G237" s="21"/>
      <c r="H237" s="3">
        <v>28</v>
      </c>
      <c r="I237" s="3">
        <f t="shared" si="6"/>
        <v>0</v>
      </c>
      <c r="J237" s="3">
        <v>92</v>
      </c>
      <c r="K237" s="4">
        <f t="shared" si="7"/>
        <v>0.30434782608695654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305</v>
      </c>
      <c r="D238" s="1" t="s">
        <v>306</v>
      </c>
      <c r="E238" s="1"/>
      <c r="F238" s="1" t="s">
        <v>83</v>
      </c>
      <c r="G238" s="21"/>
      <c r="H238" s="3">
        <v>35</v>
      </c>
      <c r="I238" s="3">
        <f t="shared" si="6"/>
        <v>0</v>
      </c>
      <c r="J238" s="3">
        <v>110</v>
      </c>
      <c r="K238" s="4">
        <f t="shared" si="7"/>
        <v>0.31818181818181818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307</v>
      </c>
      <c r="E239" s="1"/>
      <c r="F239" s="1" t="s">
        <v>83</v>
      </c>
      <c r="G239" s="21"/>
      <c r="H239" s="3">
        <v>34</v>
      </c>
      <c r="I239" s="3">
        <f t="shared" si="6"/>
        <v>0</v>
      </c>
      <c r="J239" s="3">
        <v>108</v>
      </c>
      <c r="K239" s="4">
        <f t="shared" si="7"/>
        <v>0.31481481481481483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308</v>
      </c>
      <c r="D240" s="1" t="s">
        <v>309</v>
      </c>
      <c r="E240" s="1"/>
      <c r="F240" s="1" t="s">
        <v>83</v>
      </c>
      <c r="G240" s="21"/>
      <c r="H240" s="3">
        <v>46</v>
      </c>
      <c r="I240" s="3">
        <f t="shared" si="6"/>
        <v>0</v>
      </c>
      <c r="J240" s="3">
        <v>138</v>
      </c>
      <c r="K240" s="4">
        <f t="shared" si="7"/>
        <v>0.33333333333333331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299</v>
      </c>
      <c r="D241" s="1" t="s">
        <v>310</v>
      </c>
      <c r="E241" s="1"/>
      <c r="F241" s="1" t="s">
        <v>130</v>
      </c>
      <c r="G241" s="21">
        <v>4</v>
      </c>
      <c r="H241" s="3">
        <v>32</v>
      </c>
      <c r="I241" s="3">
        <f t="shared" si="6"/>
        <v>128</v>
      </c>
      <c r="J241" s="3">
        <v>102</v>
      </c>
      <c r="K241" s="4">
        <f t="shared" si="7"/>
        <v>0.31372549019607843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96</v>
      </c>
      <c r="C242" s="1" t="s">
        <v>302</v>
      </c>
      <c r="D242" s="1" t="s">
        <v>311</v>
      </c>
      <c r="E242" s="1"/>
      <c r="F242" s="1" t="s">
        <v>130</v>
      </c>
      <c r="G242" s="21"/>
      <c r="H242" s="3">
        <v>28</v>
      </c>
      <c r="I242" s="3">
        <f t="shared" si="6"/>
        <v>0</v>
      </c>
      <c r="J242" s="3">
        <v>94</v>
      </c>
      <c r="K242" s="4">
        <f t="shared" si="7"/>
        <v>0.2978723404255319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312</v>
      </c>
      <c r="E243" s="1"/>
      <c r="F243" s="1" t="s">
        <v>90</v>
      </c>
      <c r="G243" s="21"/>
      <c r="H243" s="3">
        <v>36</v>
      </c>
      <c r="I243" s="3">
        <f t="shared" si="6"/>
        <v>0</v>
      </c>
      <c r="J243" s="3">
        <v>116</v>
      </c>
      <c r="K243" s="4">
        <f t="shared" si="7"/>
        <v>0.31034482758620691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371</v>
      </c>
      <c r="E244" s="1">
        <v>2020</v>
      </c>
      <c r="F244" s="1" t="s">
        <v>372</v>
      </c>
      <c r="G244" s="21">
        <v>6</v>
      </c>
      <c r="H244" s="3">
        <v>71</v>
      </c>
      <c r="I244" s="3">
        <f t="shared" si="6"/>
        <v>426</v>
      </c>
      <c r="J244" s="3">
        <v>220</v>
      </c>
      <c r="K244" s="4">
        <v>0.30909999999999999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313</v>
      </c>
      <c r="E245" s="1"/>
      <c r="F245" s="1" t="s">
        <v>372</v>
      </c>
      <c r="G245" s="21">
        <v>3</v>
      </c>
      <c r="H245" s="3">
        <v>36.950000000000003</v>
      </c>
      <c r="I245" s="3">
        <f t="shared" si="6"/>
        <v>110.85000000000001</v>
      </c>
      <c r="J245" s="3">
        <v>116</v>
      </c>
      <c r="K245" s="4">
        <f t="shared" si="7"/>
        <v>0.31853448275862073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314</v>
      </c>
      <c r="E246" s="1"/>
      <c r="F246" s="1" t="s">
        <v>372</v>
      </c>
      <c r="G246" s="21"/>
      <c r="H246" s="3">
        <v>29</v>
      </c>
      <c r="I246" s="3">
        <f t="shared" si="6"/>
        <v>0</v>
      </c>
      <c r="J246" s="3">
        <v>96</v>
      </c>
      <c r="K246" s="4">
        <f t="shared" si="7"/>
        <v>0.30208333333333331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315</v>
      </c>
      <c r="E247" s="1"/>
      <c r="F247" s="1" t="s">
        <v>372</v>
      </c>
      <c r="G247" s="21"/>
      <c r="H247" s="3">
        <v>49</v>
      </c>
      <c r="I247" s="3">
        <f t="shared" si="6"/>
        <v>0</v>
      </c>
      <c r="J247" s="3">
        <v>155</v>
      </c>
      <c r="K247" s="4">
        <f t="shared" si="7"/>
        <v>0.31612903225806449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316</v>
      </c>
      <c r="E248" s="1"/>
      <c r="F248" s="1" t="s">
        <v>372</v>
      </c>
      <c r="G248" s="21"/>
      <c r="H248" s="3">
        <v>294</v>
      </c>
      <c r="I248" s="3">
        <f t="shared" si="6"/>
        <v>0</v>
      </c>
      <c r="J248" s="3">
        <v>780</v>
      </c>
      <c r="K248" s="4">
        <f t="shared" si="7"/>
        <v>0.37692307692307692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317</v>
      </c>
      <c r="E249" s="1"/>
      <c r="F249" s="1" t="s">
        <v>372</v>
      </c>
      <c r="G249" s="21"/>
      <c r="H249" s="3">
        <v>340</v>
      </c>
      <c r="I249" s="3">
        <f t="shared" si="6"/>
        <v>0</v>
      </c>
      <c r="J249" s="3">
        <v>1050</v>
      </c>
      <c r="K249" s="4">
        <f t="shared" si="7"/>
        <v>0.32380952380952382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440</v>
      </c>
      <c r="E250" s="1"/>
      <c r="F250" s="1" t="s">
        <v>372</v>
      </c>
      <c r="G250" s="21">
        <v>2</v>
      </c>
      <c r="H250" s="3">
        <v>455</v>
      </c>
      <c r="I250" s="3">
        <f t="shared" si="6"/>
        <v>910</v>
      </c>
      <c r="J250" s="3">
        <v>1150</v>
      </c>
      <c r="K250" s="4">
        <f t="shared" si="7"/>
        <v>0.39565217391304347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319</v>
      </c>
      <c r="E251" s="1"/>
      <c r="F251" s="1" t="s">
        <v>372</v>
      </c>
      <c r="G251" s="21"/>
      <c r="H251" s="3">
        <v>95</v>
      </c>
      <c r="I251" s="3">
        <f t="shared" si="6"/>
        <v>0</v>
      </c>
      <c r="J251" s="3">
        <v>330</v>
      </c>
      <c r="K251" s="4">
        <f t="shared" si="7"/>
        <v>0.2878787878787879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320</v>
      </c>
      <c r="E252" s="1"/>
      <c r="F252" s="1" t="s">
        <v>372</v>
      </c>
      <c r="G252" s="21"/>
      <c r="H252" s="3">
        <v>74</v>
      </c>
      <c r="I252" s="3">
        <f t="shared" si="6"/>
        <v>0</v>
      </c>
      <c r="J252" s="3">
        <v>240</v>
      </c>
      <c r="K252" s="4">
        <f t="shared" si="7"/>
        <v>0.30833333333333335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321</v>
      </c>
      <c r="E253" s="1"/>
      <c r="F253" s="1" t="s">
        <v>372</v>
      </c>
      <c r="G253" s="21">
        <v>1</v>
      </c>
      <c r="H253" s="3">
        <v>173</v>
      </c>
      <c r="I253" s="3">
        <f t="shared" si="6"/>
        <v>173</v>
      </c>
      <c r="J253" s="3">
        <v>550</v>
      </c>
      <c r="K253" s="4">
        <f t="shared" si="7"/>
        <v>0.31454545454545457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322</v>
      </c>
      <c r="E254" s="1"/>
      <c r="F254" s="1" t="s">
        <v>372</v>
      </c>
      <c r="G254" s="21"/>
      <c r="H254" s="3">
        <v>179</v>
      </c>
      <c r="I254" s="3">
        <f t="shared" si="6"/>
        <v>0</v>
      </c>
      <c r="J254" s="3">
        <v>575</v>
      </c>
      <c r="K254" s="4">
        <f t="shared" si="7"/>
        <v>0.31130434782608696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323</v>
      </c>
      <c r="E255" s="1">
        <v>2016</v>
      </c>
      <c r="F255" s="1" t="s">
        <v>372</v>
      </c>
      <c r="G255" s="21"/>
      <c r="H255" s="3">
        <v>71.95</v>
      </c>
      <c r="I255" s="3">
        <f t="shared" si="6"/>
        <v>0</v>
      </c>
      <c r="J255" s="3">
        <v>230</v>
      </c>
      <c r="K255" s="4">
        <f t="shared" si="7"/>
        <v>0.31282608695652175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324</v>
      </c>
      <c r="E256" s="1">
        <v>2020</v>
      </c>
      <c r="F256" s="1" t="s">
        <v>372</v>
      </c>
      <c r="G256" s="21">
        <v>2</v>
      </c>
      <c r="H256" s="3">
        <v>932</v>
      </c>
      <c r="I256" s="3">
        <f t="shared" si="6"/>
        <v>1864</v>
      </c>
      <c r="J256" s="3">
        <v>2400</v>
      </c>
      <c r="K256" s="4">
        <f t="shared" si="7"/>
        <v>0.38833333333333331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427</v>
      </c>
      <c r="E257" s="1">
        <v>2013</v>
      </c>
      <c r="F257" s="1" t="s">
        <v>372</v>
      </c>
      <c r="G257" s="21">
        <v>1</v>
      </c>
      <c r="H257" s="3">
        <v>739</v>
      </c>
      <c r="I257" s="3">
        <f t="shared" si="6"/>
        <v>739</v>
      </c>
      <c r="J257" s="3">
        <v>1900</v>
      </c>
      <c r="K257" s="4">
        <f t="shared" si="7"/>
        <v>0.38894736842105265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325</v>
      </c>
      <c r="E258" s="1">
        <v>3</v>
      </c>
      <c r="F258" s="1" t="s">
        <v>76</v>
      </c>
      <c r="G258" s="21">
        <v>3</v>
      </c>
      <c r="H258" s="3">
        <v>328.6</v>
      </c>
      <c r="I258" s="3">
        <f t="shared" si="6"/>
        <v>985.80000000000007</v>
      </c>
      <c r="J258" s="3">
        <v>950</v>
      </c>
      <c r="K258" s="4">
        <f t="shared" si="7"/>
        <v>0.34589473684210531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326</v>
      </c>
      <c r="E259" s="1">
        <v>1</v>
      </c>
      <c r="F259" s="1" t="s">
        <v>76</v>
      </c>
      <c r="G259" s="21"/>
      <c r="H259" s="3">
        <v>525.76</v>
      </c>
      <c r="I259" s="3">
        <f t="shared" si="6"/>
        <v>0</v>
      </c>
      <c r="J259" s="3">
        <v>1325</v>
      </c>
      <c r="K259" s="4">
        <f t="shared" si="7"/>
        <v>0.39679999999999999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327</v>
      </c>
      <c r="E260" s="1"/>
      <c r="F260" s="1" t="s">
        <v>76</v>
      </c>
      <c r="G260" s="21"/>
      <c r="H260" s="3">
        <v>185.5</v>
      </c>
      <c r="I260" s="3">
        <f t="shared" si="6"/>
        <v>0</v>
      </c>
      <c r="J260" s="3">
        <v>545</v>
      </c>
      <c r="K260" s="4">
        <f t="shared" si="7"/>
        <v>0.34036697247706421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419</v>
      </c>
      <c r="E261" s="1">
        <v>2022</v>
      </c>
      <c r="F261" s="1" t="s">
        <v>50</v>
      </c>
      <c r="G261" s="21">
        <v>5</v>
      </c>
      <c r="H261" s="3">
        <v>93.99</v>
      </c>
      <c r="I261" s="3">
        <f t="shared" si="6"/>
        <v>469.95</v>
      </c>
      <c r="J261" s="3">
        <v>280</v>
      </c>
      <c r="K261" s="4">
        <f t="shared" si="7"/>
        <v>0.33567857142857144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426</v>
      </c>
      <c r="E262" s="1">
        <v>2022</v>
      </c>
      <c r="F262" s="1" t="s">
        <v>123</v>
      </c>
      <c r="G262" s="21">
        <v>6</v>
      </c>
      <c r="H262" s="3">
        <v>43.16</v>
      </c>
      <c r="I262" s="3">
        <f t="shared" si="6"/>
        <v>258.95999999999998</v>
      </c>
      <c r="J262" s="3">
        <v>135</v>
      </c>
      <c r="K262" s="4">
        <f t="shared" si="7"/>
        <v>0.31970370370370366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328</v>
      </c>
      <c r="E263" s="1">
        <v>2020</v>
      </c>
      <c r="F263" s="1" t="s">
        <v>123</v>
      </c>
      <c r="G263" s="21">
        <v>3</v>
      </c>
      <c r="H263" s="3">
        <v>58.33</v>
      </c>
      <c r="I263" s="3">
        <f t="shared" si="6"/>
        <v>174.99</v>
      </c>
      <c r="J263" s="3">
        <v>178</v>
      </c>
      <c r="K263" s="4">
        <f t="shared" si="7"/>
        <v>0.32769662921348314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329</v>
      </c>
      <c r="E264" s="1">
        <v>2020</v>
      </c>
      <c r="F264" s="1" t="s">
        <v>123</v>
      </c>
      <c r="G264" s="21"/>
      <c r="H264" s="3">
        <v>71.67</v>
      </c>
      <c r="I264" s="3">
        <f t="shared" si="6"/>
        <v>0</v>
      </c>
      <c r="J264" s="3">
        <v>230</v>
      </c>
      <c r="K264" s="4">
        <f t="shared" si="7"/>
        <v>0.31160869565217392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330</v>
      </c>
      <c r="E265" s="1"/>
      <c r="F265" s="1" t="s">
        <v>123</v>
      </c>
      <c r="G265" s="21">
        <v>2</v>
      </c>
      <c r="H265" s="3">
        <v>65</v>
      </c>
      <c r="I265" s="3">
        <f t="shared" si="6"/>
        <v>130</v>
      </c>
      <c r="J265" s="3">
        <v>217</v>
      </c>
      <c r="K265" s="4">
        <f t="shared" si="7"/>
        <v>0.29953917050691242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331</v>
      </c>
      <c r="E266" s="1"/>
      <c r="F266" s="1" t="s">
        <v>123</v>
      </c>
      <c r="G266" s="21"/>
      <c r="H266" s="3">
        <v>193</v>
      </c>
      <c r="I266" s="3">
        <f t="shared" si="6"/>
        <v>0</v>
      </c>
      <c r="J266" s="3">
        <v>569</v>
      </c>
      <c r="K266" s="4">
        <f t="shared" si="7"/>
        <v>0.33919156414762741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332</v>
      </c>
      <c r="E267" s="1">
        <v>2020</v>
      </c>
      <c r="F267" s="1" t="s">
        <v>123</v>
      </c>
      <c r="G267" s="21"/>
      <c r="H267" s="3">
        <v>47.58</v>
      </c>
      <c r="I267" s="3">
        <f t="shared" si="6"/>
        <v>0</v>
      </c>
      <c r="J267" s="3">
        <v>160</v>
      </c>
      <c r="K267" s="4">
        <f t="shared" si="7"/>
        <v>0.297375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333</v>
      </c>
      <c r="E268" s="1"/>
      <c r="F268" s="1" t="s">
        <v>123</v>
      </c>
      <c r="G268" s="21">
        <v>6</v>
      </c>
      <c r="H268" s="3">
        <v>56</v>
      </c>
      <c r="I268" s="3">
        <f t="shared" si="6"/>
        <v>336</v>
      </c>
      <c r="J268" s="3">
        <v>180</v>
      </c>
      <c r="K268" s="4">
        <f t="shared" si="7"/>
        <v>0.31111111111111112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334</v>
      </c>
      <c r="E269" s="1"/>
      <c r="F269" s="1" t="s">
        <v>123</v>
      </c>
      <c r="G269" s="21">
        <v>2</v>
      </c>
      <c r="H269" s="3">
        <v>160</v>
      </c>
      <c r="I269" s="3">
        <f t="shared" si="6"/>
        <v>320</v>
      </c>
      <c r="J269" s="3">
        <v>525</v>
      </c>
      <c r="K269" s="4">
        <f t="shared" si="7"/>
        <v>0.30476190476190479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335</v>
      </c>
      <c r="E270" s="1">
        <v>2018</v>
      </c>
      <c r="F270" s="1" t="s">
        <v>123</v>
      </c>
      <c r="G270" s="21"/>
      <c r="H270" s="3">
        <v>49.08</v>
      </c>
      <c r="I270" s="3">
        <f t="shared" si="6"/>
        <v>0</v>
      </c>
      <c r="J270" s="3">
        <v>149</v>
      </c>
      <c r="K270" s="4">
        <f t="shared" si="7"/>
        <v>0.32939597315436242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336</v>
      </c>
      <c r="E271" s="1">
        <v>2020</v>
      </c>
      <c r="F271" s="1" t="s">
        <v>123</v>
      </c>
      <c r="G271" s="21"/>
      <c r="H271" s="3">
        <v>97.33</v>
      </c>
      <c r="I271" s="3">
        <f t="shared" si="6"/>
        <v>0</v>
      </c>
      <c r="J271" s="3">
        <v>305</v>
      </c>
      <c r="K271" s="4">
        <f t="shared" si="7"/>
        <v>0.31911475409836065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337</v>
      </c>
      <c r="E272" s="1">
        <v>2020</v>
      </c>
      <c r="F272" s="1" t="s">
        <v>123</v>
      </c>
      <c r="G272" s="21"/>
      <c r="H272" s="3">
        <v>144.75</v>
      </c>
      <c r="I272" s="3">
        <f t="shared" si="6"/>
        <v>0</v>
      </c>
      <c r="J272" s="3">
        <v>450</v>
      </c>
      <c r="K272" s="4">
        <f t="shared" si="7"/>
        <v>0.32166666666666666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162</v>
      </c>
      <c r="C273" s="1" t="s">
        <v>302</v>
      </c>
      <c r="D273" s="1" t="s">
        <v>423</v>
      </c>
      <c r="E273" s="1">
        <v>2022</v>
      </c>
      <c r="F273" s="1" t="s">
        <v>123</v>
      </c>
      <c r="G273" s="21">
        <v>7</v>
      </c>
      <c r="H273" s="3">
        <v>17</v>
      </c>
      <c r="I273" s="3">
        <f t="shared" si="6"/>
        <v>119</v>
      </c>
      <c r="J273" s="3">
        <v>68</v>
      </c>
      <c r="K273" s="4">
        <f t="shared" si="7"/>
        <v>0.25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299</v>
      </c>
      <c r="D274" s="1" t="s">
        <v>338</v>
      </c>
      <c r="E274" s="1">
        <v>2021</v>
      </c>
      <c r="F274" s="1" t="s">
        <v>123</v>
      </c>
      <c r="G274" s="21"/>
      <c r="H274" s="3">
        <v>22.5</v>
      </c>
      <c r="I274" s="3">
        <f t="shared" si="6"/>
        <v>0</v>
      </c>
      <c r="J274" s="3">
        <v>84</v>
      </c>
      <c r="K274" s="4">
        <f t="shared" si="7"/>
        <v>0.26785714285714285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400</v>
      </c>
      <c r="E275" s="1">
        <v>2022</v>
      </c>
      <c r="F275" s="1" t="s">
        <v>123</v>
      </c>
      <c r="G275" s="21"/>
      <c r="H275" s="3">
        <v>24</v>
      </c>
      <c r="I275" s="3">
        <f t="shared" si="6"/>
        <v>0</v>
      </c>
      <c r="J275" s="3">
        <v>79</v>
      </c>
      <c r="K275" s="4">
        <f t="shared" si="7"/>
        <v>0.30379746835443039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339</v>
      </c>
      <c r="E276" s="1">
        <v>2020</v>
      </c>
      <c r="F276" s="1" t="s">
        <v>372</v>
      </c>
      <c r="G276" s="21">
        <v>7</v>
      </c>
      <c r="H276" s="3">
        <v>95</v>
      </c>
      <c r="I276" s="3">
        <f t="shared" si="6"/>
        <v>665</v>
      </c>
      <c r="J276" s="3">
        <v>289</v>
      </c>
      <c r="K276" s="4">
        <f t="shared" si="7"/>
        <v>0.32871972318339099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340</v>
      </c>
      <c r="E277" s="1">
        <v>2020</v>
      </c>
      <c r="F277" s="1" t="s">
        <v>372</v>
      </c>
      <c r="G277" s="21"/>
      <c r="H277" s="3">
        <v>31.95</v>
      </c>
      <c r="I277" s="3">
        <f t="shared" si="6"/>
        <v>0</v>
      </c>
      <c r="J277" s="3">
        <v>289</v>
      </c>
      <c r="K277" s="4">
        <f t="shared" si="7"/>
        <v>0.11055363321799308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180</v>
      </c>
      <c r="C278" s="1" t="s">
        <v>302</v>
      </c>
      <c r="D278" s="1" t="s">
        <v>341</v>
      </c>
      <c r="E278" s="1">
        <v>2021</v>
      </c>
      <c r="F278" s="1" t="s">
        <v>372</v>
      </c>
      <c r="G278" s="21">
        <v>2</v>
      </c>
      <c r="H278" s="3">
        <v>26.5</v>
      </c>
      <c r="I278" s="3">
        <f t="shared" ref="I278:I297" si="8">H278*G278</f>
        <v>53</v>
      </c>
      <c r="J278" s="3">
        <v>102</v>
      </c>
      <c r="K278" s="4">
        <f t="shared" si="7"/>
        <v>0.25980392156862747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342</v>
      </c>
      <c r="D279" s="1" t="s">
        <v>343</v>
      </c>
      <c r="E279" s="1">
        <v>2019</v>
      </c>
      <c r="F279" s="1" t="s">
        <v>123</v>
      </c>
      <c r="G279" s="21"/>
      <c r="H279" s="3">
        <v>56</v>
      </c>
      <c r="I279" s="3">
        <f t="shared" si="8"/>
        <v>0</v>
      </c>
      <c r="J279" s="3">
        <v>168</v>
      </c>
      <c r="K279" s="4">
        <f t="shared" si="7"/>
        <v>0.33333333333333331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157</v>
      </c>
      <c r="C280" s="1" t="s">
        <v>344</v>
      </c>
      <c r="D280" s="1" t="s">
        <v>345</v>
      </c>
      <c r="E280" s="1">
        <v>2017</v>
      </c>
      <c r="F280" s="1" t="s">
        <v>372</v>
      </c>
      <c r="G280" s="21">
        <v>6</v>
      </c>
      <c r="H280" s="3">
        <v>42</v>
      </c>
      <c r="I280" s="3">
        <f t="shared" si="8"/>
        <v>252</v>
      </c>
      <c r="J280" s="3">
        <v>139</v>
      </c>
      <c r="K280" s="4">
        <f t="shared" si="7"/>
        <v>0.30215827338129497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157</v>
      </c>
      <c r="C281" s="1" t="s">
        <v>344</v>
      </c>
      <c r="D281" s="1" t="s">
        <v>414</v>
      </c>
      <c r="E281" s="1">
        <v>2020</v>
      </c>
      <c r="F281" s="1" t="s">
        <v>372</v>
      </c>
      <c r="G281" s="21"/>
      <c r="H281" s="3">
        <v>19</v>
      </c>
      <c r="I281" s="3">
        <f t="shared" si="8"/>
        <v>0</v>
      </c>
      <c r="J281" s="3">
        <v>78</v>
      </c>
      <c r="K281" s="4">
        <f t="shared" si="7"/>
        <v>0.24358974358974358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157</v>
      </c>
      <c r="C282" s="1" t="s">
        <v>413</v>
      </c>
      <c r="D282" s="1" t="s">
        <v>415</v>
      </c>
      <c r="E282" s="1">
        <v>2022</v>
      </c>
      <c r="F282" s="1" t="s">
        <v>372</v>
      </c>
      <c r="G282" s="21">
        <v>7</v>
      </c>
      <c r="H282" s="3">
        <v>13.5</v>
      </c>
      <c r="I282" s="3">
        <f t="shared" si="8"/>
        <v>94.5</v>
      </c>
      <c r="J282" s="3">
        <v>58</v>
      </c>
      <c r="K282" s="4">
        <f t="shared" si="7"/>
        <v>0.23275862068965517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157</v>
      </c>
      <c r="C283" s="1" t="s">
        <v>344</v>
      </c>
      <c r="D283" s="1" t="s">
        <v>346</v>
      </c>
      <c r="E283" s="1"/>
      <c r="F283" s="1" t="s">
        <v>372</v>
      </c>
      <c r="G283" s="21"/>
      <c r="H283" s="3">
        <v>65</v>
      </c>
      <c r="I283" s="3">
        <f t="shared" si="8"/>
        <v>0</v>
      </c>
      <c r="J283" s="3">
        <v>209</v>
      </c>
      <c r="K283" s="4">
        <f t="shared" si="7"/>
        <v>0.31100478468899523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157</v>
      </c>
      <c r="C284" s="1" t="s">
        <v>344</v>
      </c>
      <c r="D284" s="1" t="s">
        <v>347</v>
      </c>
      <c r="E284" s="1"/>
      <c r="F284" s="1" t="s">
        <v>123</v>
      </c>
      <c r="G284" s="21"/>
      <c r="H284" s="3">
        <v>79</v>
      </c>
      <c r="I284" s="3">
        <f t="shared" si="8"/>
        <v>0</v>
      </c>
      <c r="J284" s="3">
        <v>255</v>
      </c>
      <c r="K284" s="4">
        <f t="shared" si="7"/>
        <v>0.30980392156862746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289</v>
      </c>
      <c r="D285" s="1" t="s">
        <v>348</v>
      </c>
      <c r="E285" s="1"/>
      <c r="F285" s="1" t="s">
        <v>83</v>
      </c>
      <c r="G285" s="21"/>
      <c r="H285" s="3">
        <v>25</v>
      </c>
      <c r="I285" s="3">
        <f t="shared" si="8"/>
        <v>0</v>
      </c>
      <c r="J285" s="3">
        <v>88</v>
      </c>
      <c r="K285" s="4">
        <f t="shared" si="7"/>
        <v>0.28409090909090912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289</v>
      </c>
      <c r="D286" s="1" t="s">
        <v>348</v>
      </c>
      <c r="E286" s="1"/>
      <c r="F286" s="1" t="s">
        <v>83</v>
      </c>
      <c r="G286" s="21"/>
      <c r="H286" s="3">
        <v>35</v>
      </c>
      <c r="I286" s="3">
        <f t="shared" si="8"/>
        <v>0</v>
      </c>
      <c r="J286" s="3">
        <v>110</v>
      </c>
      <c r="K286" s="4">
        <f t="shared" si="7"/>
        <v>0.31818181818181818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349</v>
      </c>
      <c r="D287" s="1" t="s">
        <v>350</v>
      </c>
      <c r="E287" s="1"/>
      <c r="F287" s="1" t="s">
        <v>83</v>
      </c>
      <c r="G287" s="21"/>
      <c r="H287" s="3">
        <v>34</v>
      </c>
      <c r="I287" s="3">
        <f t="shared" si="8"/>
        <v>0</v>
      </c>
      <c r="J287" s="3">
        <v>119</v>
      </c>
      <c r="K287" s="4">
        <f t="shared" si="7"/>
        <v>0.2857142857142857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134</v>
      </c>
      <c r="C288" s="1" t="s">
        <v>351</v>
      </c>
      <c r="D288" s="1" t="s">
        <v>352</v>
      </c>
      <c r="E288" s="1"/>
      <c r="F288" s="1" t="s">
        <v>83</v>
      </c>
      <c r="G288" s="21"/>
      <c r="H288" s="3">
        <v>21</v>
      </c>
      <c r="I288" s="3">
        <f t="shared" si="8"/>
        <v>0</v>
      </c>
      <c r="J288" s="3">
        <v>68</v>
      </c>
      <c r="K288" s="4">
        <f t="shared" si="7"/>
        <v>0.30882352941176472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134</v>
      </c>
      <c r="C289" s="1" t="s">
        <v>302</v>
      </c>
      <c r="D289" s="1" t="s">
        <v>353</v>
      </c>
      <c r="E289" s="1"/>
      <c r="F289" s="1" t="s">
        <v>141</v>
      </c>
      <c r="G289" s="21">
        <v>11</v>
      </c>
      <c r="H289" s="3">
        <v>33</v>
      </c>
      <c r="I289" s="3">
        <f t="shared" si="8"/>
        <v>363</v>
      </c>
      <c r="J289" s="3">
        <v>106</v>
      </c>
      <c r="K289" s="4">
        <f t="shared" si="7"/>
        <v>0.31132075471698112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134</v>
      </c>
      <c r="C290" s="1" t="s">
        <v>354</v>
      </c>
      <c r="D290" s="1" t="s">
        <v>355</v>
      </c>
      <c r="E290" s="1"/>
      <c r="F290" s="1" t="s">
        <v>83</v>
      </c>
      <c r="G290" s="21">
        <v>23</v>
      </c>
      <c r="H290" s="3">
        <v>24</v>
      </c>
      <c r="I290" s="3">
        <f t="shared" si="8"/>
        <v>552</v>
      </c>
      <c r="J290" s="3"/>
      <c r="K290" s="4" t="e">
        <f t="shared" si="7"/>
        <v>#DIV/0!</v>
      </c>
      <c r="L290" s="1" t="s">
        <v>101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180</v>
      </c>
      <c r="C291" s="1" t="s">
        <v>434</v>
      </c>
      <c r="D291" s="1" t="s">
        <v>435</v>
      </c>
      <c r="E291" s="1">
        <v>2022</v>
      </c>
      <c r="F291" s="1" t="s">
        <v>372</v>
      </c>
      <c r="G291" s="21">
        <v>5</v>
      </c>
      <c r="H291" s="3">
        <v>50</v>
      </c>
      <c r="I291" s="3">
        <f t="shared" si="8"/>
        <v>250</v>
      </c>
      <c r="J291" s="3">
        <v>165</v>
      </c>
      <c r="K291" s="4">
        <f t="shared" si="7"/>
        <v>0.30303030303030304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356</v>
      </c>
      <c r="D292" s="1" t="s">
        <v>375</v>
      </c>
      <c r="E292" s="1">
        <v>2016</v>
      </c>
      <c r="F292" s="1" t="s">
        <v>372</v>
      </c>
      <c r="G292" s="21"/>
      <c r="H292" s="3">
        <v>26</v>
      </c>
      <c r="I292" s="3">
        <f t="shared" si="8"/>
        <v>0</v>
      </c>
      <c r="J292" s="3">
        <v>88</v>
      </c>
      <c r="K292" s="4">
        <f t="shared" si="7"/>
        <v>0.29545454545454547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8" t="s">
        <v>357</v>
      </c>
      <c r="B293" s="1" t="s">
        <v>108</v>
      </c>
      <c r="C293" s="1" t="s">
        <v>358</v>
      </c>
      <c r="D293" s="1" t="s">
        <v>359</v>
      </c>
      <c r="E293" s="1"/>
      <c r="F293" s="1" t="s">
        <v>372</v>
      </c>
      <c r="G293" s="1"/>
      <c r="H293" s="3">
        <v>501.95</v>
      </c>
      <c r="I293" s="3">
        <f t="shared" si="8"/>
        <v>0</v>
      </c>
      <c r="J293" s="1"/>
      <c r="K293" s="4" t="e">
        <f t="shared" si="7"/>
        <v>#DIV/0!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9" t="s">
        <v>376</v>
      </c>
      <c r="B294" s="1"/>
      <c r="C294" s="1" t="s">
        <v>377</v>
      </c>
      <c r="D294" s="1"/>
      <c r="E294" s="1"/>
      <c r="F294" s="1" t="s">
        <v>372</v>
      </c>
      <c r="G294" s="1"/>
      <c r="H294" s="3">
        <v>2</v>
      </c>
      <c r="I294" s="3">
        <f>H294*G294</f>
        <v>0</v>
      </c>
      <c r="J294" s="1"/>
      <c r="K294" s="4"/>
      <c r="L294" s="1" t="s">
        <v>378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9" t="s">
        <v>376</v>
      </c>
      <c r="B295" s="1"/>
      <c r="C295" s="1" t="s">
        <v>380</v>
      </c>
      <c r="D295" s="1"/>
      <c r="E295" s="1"/>
      <c r="F295" s="1" t="s">
        <v>372</v>
      </c>
      <c r="G295" s="1">
        <v>6</v>
      </c>
      <c r="H295" s="3">
        <v>24</v>
      </c>
      <c r="I295" s="3">
        <f>H295*G295</f>
        <v>144</v>
      </c>
      <c r="J295" s="1"/>
      <c r="K295" s="4"/>
      <c r="L295" s="1" t="s">
        <v>379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9" t="s">
        <v>376</v>
      </c>
      <c r="B296" s="1"/>
      <c r="C296" s="1" t="s">
        <v>381</v>
      </c>
      <c r="D296" s="1"/>
      <c r="E296" s="1"/>
      <c r="F296" s="1" t="s">
        <v>372</v>
      </c>
      <c r="G296" s="1">
        <v>2</v>
      </c>
      <c r="H296" s="3">
        <f>1.83*12</f>
        <v>21.96</v>
      </c>
      <c r="I296" s="3">
        <f>H296*G296</f>
        <v>43.92</v>
      </c>
      <c r="J296" s="1"/>
      <c r="K296" s="4"/>
      <c r="L296" s="1" t="s">
        <v>379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9" t="s">
        <v>376</v>
      </c>
      <c r="B297" s="1"/>
      <c r="C297" s="1" t="s">
        <v>381</v>
      </c>
      <c r="D297" s="1"/>
      <c r="E297" s="1"/>
      <c r="F297" s="1" t="s">
        <v>372</v>
      </c>
      <c r="G297" s="1"/>
      <c r="H297" s="3">
        <v>2</v>
      </c>
      <c r="I297" s="3">
        <f t="shared" si="8"/>
        <v>0</v>
      </c>
      <c r="J297" s="1"/>
      <c r="K297" s="4"/>
      <c r="L297" s="1" t="s">
        <v>378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/>
      <c r="B298" s="1"/>
      <c r="C298" s="1"/>
      <c r="D298" s="1"/>
      <c r="E298" s="1"/>
      <c r="F298" s="1"/>
      <c r="G298" s="1"/>
      <c r="H298" s="6" t="s">
        <v>360</v>
      </c>
      <c r="I298" s="7">
        <f>SUM(I2:I297)</f>
        <v>31429.466999999993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8AC1-94B8-2849-9E5F-8A2B6D7B1455}">
  <dimension ref="A1:AB303"/>
  <sheetViews>
    <sheetView topLeftCell="A166" zoomScale="125" workbookViewId="0">
      <selection activeCell="J192" sqref="J19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11</v>
      </c>
      <c r="H2" s="3">
        <v>26.2</v>
      </c>
      <c r="I2" s="3">
        <f>H2*G2</f>
        <v>288.2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2</v>
      </c>
      <c r="H3" s="3">
        <v>38.6</v>
      </c>
      <c r="I3" s="3">
        <f t="shared" ref="I3:I66" si="0">H3*G3</f>
        <v>77.2</v>
      </c>
      <c r="J3" s="3">
        <v>117</v>
      </c>
      <c r="K3" s="4">
        <f t="shared" ref="K3:K81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2</v>
      </c>
      <c r="H5" s="3">
        <v>19.82</v>
      </c>
      <c r="I5" s="3">
        <f t="shared" si="0"/>
        <v>39.64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4</v>
      </c>
      <c r="H7" s="3">
        <v>24</v>
      </c>
      <c r="I7" s="3">
        <f t="shared" si="0"/>
        <v>96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3</v>
      </c>
      <c r="H8" s="3">
        <v>20.16</v>
      </c>
      <c r="I8" s="3">
        <f t="shared" si="0"/>
        <v>60.480000000000004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10</v>
      </c>
      <c r="H9" s="3">
        <v>24</v>
      </c>
      <c r="I9" s="3">
        <f t="shared" si="0"/>
        <v>240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/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/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11</v>
      </c>
      <c r="H12" s="3">
        <v>60</v>
      </c>
      <c r="I12" s="3">
        <f t="shared" si="0"/>
        <v>660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/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/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/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6</v>
      </c>
      <c r="H16" s="3">
        <v>27.5</v>
      </c>
      <c r="I16" s="3">
        <f t="shared" si="0"/>
        <v>165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/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/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9</v>
      </c>
      <c r="H19" s="3">
        <v>50.3</v>
      </c>
      <c r="I19" s="3">
        <f t="shared" si="0"/>
        <v>452.7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9</v>
      </c>
      <c r="H20" s="3">
        <v>28.5</v>
      </c>
      <c r="I20" s="3">
        <f t="shared" si="0"/>
        <v>256.5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3</v>
      </c>
      <c r="H21" s="3">
        <v>23</v>
      </c>
      <c r="I21" s="3">
        <f t="shared" si="0"/>
        <v>69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/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/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11</v>
      </c>
      <c r="H24" s="3">
        <v>38.99</v>
      </c>
      <c r="I24" s="3">
        <f t="shared" si="0"/>
        <v>428.89000000000004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5</v>
      </c>
      <c r="H25" s="3">
        <v>134.30000000000001</v>
      </c>
      <c r="I25" s="3">
        <f t="shared" si="0"/>
        <v>671.5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/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7</v>
      </c>
      <c r="H28" s="3">
        <v>55.46</v>
      </c>
      <c r="I28" s="3">
        <f t="shared" si="0"/>
        <v>388.22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2</v>
      </c>
      <c r="H29" s="3">
        <v>26.67</v>
      </c>
      <c r="I29" s="3">
        <f t="shared" si="0"/>
        <v>53.34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/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/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6</v>
      </c>
      <c r="H32" s="3">
        <v>28</v>
      </c>
      <c r="I32" s="3">
        <f t="shared" si="0"/>
        <v>168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/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/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/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/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/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4</v>
      </c>
      <c r="H38" s="3">
        <v>87</v>
      </c>
      <c r="I38" s="3">
        <f t="shared" si="0"/>
        <v>348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9</v>
      </c>
      <c r="H39" s="3">
        <v>24</v>
      </c>
      <c r="I39" s="3">
        <f t="shared" si="0"/>
        <v>216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6</v>
      </c>
      <c r="H40" s="3">
        <v>103.88</v>
      </c>
      <c r="I40" s="3">
        <f t="shared" si="0"/>
        <v>623.28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7</v>
      </c>
      <c r="H41" s="3">
        <v>41</v>
      </c>
      <c r="I41" s="3">
        <f t="shared" si="0"/>
        <v>287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/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/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6</v>
      </c>
      <c r="H44" s="3">
        <v>65</v>
      </c>
      <c r="I44" s="3">
        <f t="shared" si="0"/>
        <v>390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/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/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12</v>
      </c>
      <c r="H47" s="3">
        <v>55</v>
      </c>
      <c r="I47" s="3">
        <f t="shared" si="0"/>
        <v>660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/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6</v>
      </c>
      <c r="H49" s="3">
        <v>22</v>
      </c>
      <c r="I49" s="3">
        <f t="shared" si="0"/>
        <v>132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9</v>
      </c>
      <c r="H50" s="3">
        <v>46</v>
      </c>
      <c r="I50" s="3">
        <f t="shared" si="0"/>
        <v>414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2" t="s">
        <v>95</v>
      </c>
      <c r="B51" s="1" t="s">
        <v>99</v>
      </c>
      <c r="C51" s="1" t="s">
        <v>97</v>
      </c>
      <c r="D51" s="1" t="s">
        <v>100</v>
      </c>
      <c r="E51" s="1"/>
      <c r="F51" s="1" t="s">
        <v>98</v>
      </c>
      <c r="G51" s="21">
        <v>12</v>
      </c>
      <c r="H51" s="3">
        <v>142</v>
      </c>
      <c r="I51" s="3">
        <f t="shared" si="0"/>
        <v>1704</v>
      </c>
      <c r="J51" s="3">
        <v>142</v>
      </c>
      <c r="K51" s="4">
        <f t="shared" si="1"/>
        <v>1</v>
      </c>
      <c r="L51" s="1" t="s">
        <v>361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3" t="s">
        <v>102</v>
      </c>
      <c r="B52" s="1" t="s">
        <v>103</v>
      </c>
      <c r="C52" s="1" t="s">
        <v>104</v>
      </c>
      <c r="D52" s="1" t="s">
        <v>105</v>
      </c>
      <c r="E52" s="1"/>
      <c r="F52" s="1" t="s">
        <v>83</v>
      </c>
      <c r="G52" s="21">
        <v>1</v>
      </c>
      <c r="H52" s="3">
        <v>22.8</v>
      </c>
      <c r="I52" s="3">
        <f t="shared" si="0"/>
        <v>22.8</v>
      </c>
      <c r="J52" s="3">
        <v>78</v>
      </c>
      <c r="K52" s="4">
        <f t="shared" si="1"/>
        <v>0.29230769230769232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110</v>
      </c>
      <c r="E53" s="1"/>
      <c r="F53" s="1" t="s">
        <v>372</v>
      </c>
      <c r="G53" s="21"/>
      <c r="H53" s="3">
        <v>41.95</v>
      </c>
      <c r="I53" s="3">
        <f t="shared" si="0"/>
        <v>0</v>
      </c>
      <c r="J53" s="3">
        <v>125</v>
      </c>
      <c r="K53" s="4">
        <f t="shared" si="1"/>
        <v>0.33560000000000001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111</v>
      </c>
      <c r="E54" s="1"/>
      <c r="F54" s="1" t="s">
        <v>372</v>
      </c>
      <c r="G54" s="21"/>
      <c r="H54" s="3">
        <v>197</v>
      </c>
      <c r="I54" s="3">
        <f t="shared" si="0"/>
        <v>0</v>
      </c>
      <c r="J54" s="3">
        <v>445</v>
      </c>
      <c r="K54" s="4">
        <f t="shared" si="1"/>
        <v>0.44269662921348313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112</v>
      </c>
      <c r="E55" s="1"/>
      <c r="F55" s="1" t="s">
        <v>372</v>
      </c>
      <c r="G55" s="21">
        <v>3</v>
      </c>
      <c r="H55" s="3">
        <v>85.95</v>
      </c>
      <c r="I55" s="3">
        <f t="shared" si="0"/>
        <v>257.85000000000002</v>
      </c>
      <c r="J55" s="3">
        <v>280</v>
      </c>
      <c r="K55" s="4">
        <f t="shared" si="1"/>
        <v>0.30696428571428575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113</v>
      </c>
      <c r="E56" s="1"/>
      <c r="F56" s="1" t="s">
        <v>372</v>
      </c>
      <c r="G56" s="21"/>
      <c r="H56" s="3">
        <v>155</v>
      </c>
      <c r="I56" s="3">
        <f t="shared" si="0"/>
        <v>0</v>
      </c>
      <c r="J56" s="3">
        <v>350</v>
      </c>
      <c r="K56" s="4">
        <f t="shared" si="1"/>
        <v>0.44285714285714284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114</v>
      </c>
      <c r="E57" s="1"/>
      <c r="F57" s="1" t="s">
        <v>372</v>
      </c>
      <c r="G57" s="21"/>
      <c r="H57" s="3">
        <v>82</v>
      </c>
      <c r="I57" s="3">
        <f t="shared" si="0"/>
        <v>0</v>
      </c>
      <c r="J57" s="3">
        <v>245</v>
      </c>
      <c r="K57" s="4">
        <f t="shared" si="1"/>
        <v>0.33469387755102042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115</v>
      </c>
      <c r="E58" s="1"/>
      <c r="F58" s="1" t="s">
        <v>372</v>
      </c>
      <c r="G58" s="21">
        <v>3</v>
      </c>
      <c r="H58" s="3">
        <v>88</v>
      </c>
      <c r="I58" s="3">
        <f t="shared" si="0"/>
        <v>264</v>
      </c>
      <c r="J58" s="3">
        <v>260</v>
      </c>
      <c r="K58" s="4">
        <f t="shared" si="1"/>
        <v>0.33846153846153848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116</v>
      </c>
      <c r="E59" s="1"/>
      <c r="F59" s="1" t="s">
        <v>372</v>
      </c>
      <c r="G59" s="21">
        <v>3</v>
      </c>
      <c r="H59" s="3">
        <v>61.45</v>
      </c>
      <c r="I59" s="3">
        <f t="shared" si="0"/>
        <v>184.35000000000002</v>
      </c>
      <c r="J59" s="3">
        <v>190</v>
      </c>
      <c r="K59" s="4">
        <f t="shared" si="1"/>
        <v>0.32342105263157894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117</v>
      </c>
      <c r="E60" s="1"/>
      <c r="F60" s="1" t="s">
        <v>372</v>
      </c>
      <c r="G60" s="21"/>
      <c r="H60" s="3">
        <v>49</v>
      </c>
      <c r="I60" s="3">
        <f t="shared" si="0"/>
        <v>0</v>
      </c>
      <c r="J60" s="3">
        <v>154</v>
      </c>
      <c r="K60" s="4">
        <f t="shared" si="1"/>
        <v>0.31818181818181818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118</v>
      </c>
      <c r="E61" s="1">
        <v>2014</v>
      </c>
      <c r="F61" s="1" t="s">
        <v>372</v>
      </c>
      <c r="G61" s="21"/>
      <c r="H61" s="3">
        <v>82</v>
      </c>
      <c r="I61" s="3">
        <f t="shared" si="0"/>
        <v>0</v>
      </c>
      <c r="J61" s="3">
        <v>250</v>
      </c>
      <c r="K61" s="4">
        <f t="shared" si="1"/>
        <v>0.32800000000000001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119</v>
      </c>
      <c r="E62" s="1">
        <v>2009</v>
      </c>
      <c r="F62" s="1" t="s">
        <v>372</v>
      </c>
      <c r="G62" s="21">
        <v>2</v>
      </c>
      <c r="H62" s="3">
        <v>66.95</v>
      </c>
      <c r="I62" s="3">
        <f t="shared" si="0"/>
        <v>133.9</v>
      </c>
      <c r="J62" s="3">
        <v>220</v>
      </c>
      <c r="K62" s="4">
        <f t="shared" si="1"/>
        <v>0.30431818181818182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120</v>
      </c>
      <c r="E63" s="1" t="s">
        <v>14</v>
      </c>
      <c r="F63" s="1" t="s">
        <v>372</v>
      </c>
      <c r="G63" s="21">
        <v>5</v>
      </c>
      <c r="H63" s="3">
        <v>49</v>
      </c>
      <c r="I63" s="3">
        <f t="shared" si="0"/>
        <v>245</v>
      </c>
      <c r="J63" s="3">
        <v>170</v>
      </c>
      <c r="K63" s="4">
        <f t="shared" si="1"/>
        <v>0.28823529411764703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373</v>
      </c>
      <c r="E64" s="1" t="s">
        <v>14</v>
      </c>
      <c r="F64" s="1" t="s">
        <v>372</v>
      </c>
      <c r="G64" s="21">
        <v>6</v>
      </c>
      <c r="H64" s="3">
        <v>49.95</v>
      </c>
      <c r="I64" s="3">
        <f t="shared" si="0"/>
        <v>299.70000000000005</v>
      </c>
      <c r="J64" s="3">
        <v>160</v>
      </c>
      <c r="K64" s="4">
        <v>0.31219999999999998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121</v>
      </c>
      <c r="E65" s="1" t="s">
        <v>14</v>
      </c>
      <c r="F65" s="1" t="s">
        <v>90</v>
      </c>
      <c r="G65" s="21">
        <v>1</v>
      </c>
      <c r="H65" s="3">
        <v>36</v>
      </c>
      <c r="I65" s="3">
        <f t="shared" si="0"/>
        <v>36</v>
      </c>
      <c r="J65" s="3">
        <v>110</v>
      </c>
      <c r="K65" s="4">
        <f t="shared" si="1"/>
        <v>0.32727272727272727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370</v>
      </c>
      <c r="E66" s="1">
        <v>2016</v>
      </c>
      <c r="F66" s="1" t="s">
        <v>123</v>
      </c>
      <c r="G66" s="21">
        <v>2</v>
      </c>
      <c r="H66" s="3">
        <v>82</v>
      </c>
      <c r="I66" s="3">
        <f t="shared" si="0"/>
        <v>164</v>
      </c>
      <c r="J66" s="3">
        <v>220</v>
      </c>
      <c r="K66" s="4">
        <f t="shared" si="1"/>
        <v>0.37272727272727274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122</v>
      </c>
      <c r="E67" s="1">
        <v>2016</v>
      </c>
      <c r="F67" s="1" t="s">
        <v>123</v>
      </c>
      <c r="G67" s="21">
        <v>1</v>
      </c>
      <c r="H67" s="3">
        <v>54.83</v>
      </c>
      <c r="I67" s="3">
        <f t="shared" ref="I67:I130" si="2">H67*G67</f>
        <v>54.83</v>
      </c>
      <c r="J67" s="3">
        <v>175</v>
      </c>
      <c r="K67" s="4">
        <f t="shared" si="1"/>
        <v>0.31331428571428571</v>
      </c>
      <c r="L67" s="1" t="s"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364</v>
      </c>
      <c r="E68" s="1"/>
      <c r="F68" s="1" t="s">
        <v>123</v>
      </c>
      <c r="G68" s="21"/>
      <c r="H68" s="3">
        <v>48.33</v>
      </c>
      <c r="I68" s="3">
        <f t="shared" si="2"/>
        <v>0</v>
      </c>
      <c r="J68" s="3">
        <v>145</v>
      </c>
      <c r="K68" s="4">
        <f t="shared" si="1"/>
        <v>0.3333103448275862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125</v>
      </c>
      <c r="E69" s="1">
        <v>2017</v>
      </c>
      <c r="F69" s="1" t="s">
        <v>123</v>
      </c>
      <c r="G69" s="21"/>
      <c r="H69" s="3">
        <v>117.33</v>
      </c>
      <c r="I69" s="3">
        <f t="shared" si="2"/>
        <v>0</v>
      </c>
      <c r="J69" s="3">
        <v>333</v>
      </c>
      <c r="K69" s="4">
        <f t="shared" si="1"/>
        <v>0.35234234234234235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126</v>
      </c>
      <c r="E70" s="1"/>
      <c r="F70" s="1" t="s">
        <v>123</v>
      </c>
      <c r="G70" s="21">
        <v>1</v>
      </c>
      <c r="H70" s="3">
        <v>47</v>
      </c>
      <c r="I70" s="3">
        <f t="shared" si="2"/>
        <v>47</v>
      </c>
      <c r="J70" s="3">
        <v>160</v>
      </c>
      <c r="K70" s="4">
        <f t="shared" si="1"/>
        <v>0.29375000000000001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127</v>
      </c>
      <c r="E71" s="1"/>
      <c r="F71" s="1" t="s">
        <v>123</v>
      </c>
      <c r="G71" s="21"/>
      <c r="H71" s="3">
        <v>64.33</v>
      </c>
      <c r="I71" s="3">
        <f t="shared" si="2"/>
        <v>0</v>
      </c>
      <c r="J71" s="3">
        <v>205</v>
      </c>
      <c r="K71" s="4">
        <f t="shared" si="1"/>
        <v>0.31380487804878049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363</v>
      </c>
      <c r="E72" s="1"/>
      <c r="F72" s="1" t="s">
        <v>123</v>
      </c>
      <c r="G72" s="21"/>
      <c r="H72" s="3">
        <v>89.17</v>
      </c>
      <c r="I72" s="3">
        <f t="shared" si="2"/>
        <v>0</v>
      </c>
      <c r="J72" s="3">
        <v>195</v>
      </c>
      <c r="K72" s="4">
        <f t="shared" si="1"/>
        <v>0.45728205128205129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128</v>
      </c>
      <c r="E73" s="1"/>
      <c r="F73" s="1" t="s">
        <v>123</v>
      </c>
      <c r="G73" s="21">
        <v>1</v>
      </c>
      <c r="H73" s="3">
        <v>80</v>
      </c>
      <c r="I73" s="3">
        <f t="shared" si="2"/>
        <v>80</v>
      </c>
      <c r="J73" s="3">
        <v>240</v>
      </c>
      <c r="K73" s="4">
        <f t="shared" si="1"/>
        <v>0.33333333333333331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420</v>
      </c>
      <c r="E74" s="1" t="s">
        <v>14</v>
      </c>
      <c r="F74" s="1" t="s">
        <v>50</v>
      </c>
      <c r="G74" s="21">
        <v>15</v>
      </c>
      <c r="H74" s="3">
        <v>26</v>
      </c>
      <c r="I74" s="3">
        <f t="shared" si="2"/>
        <v>390</v>
      </c>
      <c r="J74" s="3">
        <v>79</v>
      </c>
      <c r="K74" s="4">
        <f t="shared" si="1"/>
        <v>0.32911392405063289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433</v>
      </c>
      <c r="E75" s="1" t="s">
        <v>14</v>
      </c>
      <c r="F75" s="1" t="s">
        <v>50</v>
      </c>
      <c r="G75" s="21">
        <v>3</v>
      </c>
      <c r="H75" s="3">
        <v>55</v>
      </c>
      <c r="I75" s="3">
        <f t="shared" si="2"/>
        <v>165</v>
      </c>
      <c r="J75" s="3">
        <v>152</v>
      </c>
      <c r="K75" s="4">
        <f t="shared" si="1"/>
        <v>0.36184210526315791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129</v>
      </c>
      <c r="E76" s="1" t="s">
        <v>14</v>
      </c>
      <c r="F76" s="1" t="s">
        <v>130</v>
      </c>
      <c r="G76" s="21"/>
      <c r="H76" s="3">
        <v>29</v>
      </c>
      <c r="I76" s="3">
        <f t="shared" si="2"/>
        <v>0</v>
      </c>
      <c r="J76" s="3">
        <v>75</v>
      </c>
      <c r="K76" s="4">
        <f t="shared" si="1"/>
        <v>0.38666666666666666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404</v>
      </c>
      <c r="E77" s="1" t="s">
        <v>14</v>
      </c>
      <c r="F77" s="1" t="s">
        <v>405</v>
      </c>
      <c r="G77" s="21"/>
      <c r="H77" s="3">
        <v>26.5</v>
      </c>
      <c r="I77" s="3">
        <f t="shared" si="2"/>
        <v>0</v>
      </c>
      <c r="J77" s="3">
        <v>78</v>
      </c>
      <c r="K77" s="4">
        <f t="shared" si="1"/>
        <v>0.33974358974358976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410</v>
      </c>
      <c r="E78" s="1" t="s">
        <v>14</v>
      </c>
      <c r="F78" s="1" t="s">
        <v>405</v>
      </c>
      <c r="G78" s="21"/>
      <c r="H78" s="3">
        <v>30.75</v>
      </c>
      <c r="I78" s="3">
        <f t="shared" si="2"/>
        <v>0</v>
      </c>
      <c r="J78" s="3">
        <v>82</v>
      </c>
      <c r="K78" s="4">
        <f t="shared" si="1"/>
        <v>0.375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131</v>
      </c>
      <c r="E79" s="1" t="s">
        <v>14</v>
      </c>
      <c r="F79" s="1" t="s">
        <v>130</v>
      </c>
      <c r="G79" s="21"/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132</v>
      </c>
      <c r="E80" s="1">
        <v>2006</v>
      </c>
      <c r="F80" s="1" t="s">
        <v>123</v>
      </c>
      <c r="G80" s="21">
        <v>4</v>
      </c>
      <c r="H80" s="3">
        <v>139.99</v>
      </c>
      <c r="I80" s="3">
        <f t="shared" si="2"/>
        <v>559.96</v>
      </c>
      <c r="J80" s="3">
        <v>435</v>
      </c>
      <c r="K80" s="4">
        <f t="shared" si="1"/>
        <v>0.321816091954023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133</v>
      </c>
      <c r="E81" s="1"/>
      <c r="F81" s="1" t="s">
        <v>83</v>
      </c>
      <c r="G81" s="21"/>
      <c r="H81" s="3">
        <v>61</v>
      </c>
      <c r="I81" s="3">
        <f t="shared" si="2"/>
        <v>0</v>
      </c>
      <c r="J81" s="3">
        <v>205</v>
      </c>
      <c r="K81" s="4">
        <f t="shared" si="1"/>
        <v>0.29756097560975608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134</v>
      </c>
      <c r="C82" s="1" t="s">
        <v>107</v>
      </c>
      <c r="D82" s="1" t="s">
        <v>135</v>
      </c>
      <c r="E82" s="1"/>
      <c r="F82" s="1" t="s">
        <v>83</v>
      </c>
      <c r="G82" s="21"/>
      <c r="H82" s="3">
        <v>26</v>
      </c>
      <c r="I82" s="3">
        <f t="shared" si="2"/>
        <v>0</v>
      </c>
      <c r="J82" s="3">
        <v>84</v>
      </c>
      <c r="K82" s="4">
        <f t="shared" ref="K82:K159" si="3">H82/J82</f>
        <v>0.30952380952380953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137</v>
      </c>
      <c r="D83" s="1" t="s">
        <v>138</v>
      </c>
      <c r="E83" s="1"/>
      <c r="F83" s="1" t="s">
        <v>83</v>
      </c>
      <c r="G83" s="21">
        <v>6</v>
      </c>
      <c r="H83" s="3">
        <v>25</v>
      </c>
      <c r="I83" s="3">
        <f t="shared" si="2"/>
        <v>150</v>
      </c>
      <c r="J83" s="3">
        <v>82</v>
      </c>
      <c r="K83" s="4">
        <f t="shared" si="3"/>
        <v>0.3048780487804878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438</v>
      </c>
      <c r="E84" s="1">
        <v>2022</v>
      </c>
      <c r="F84" s="1" t="s">
        <v>437</v>
      </c>
      <c r="G84" s="21">
        <v>5</v>
      </c>
      <c r="H84" s="3">
        <f>438/12</f>
        <v>36.5</v>
      </c>
      <c r="I84" s="3">
        <f t="shared" si="2"/>
        <v>182.5</v>
      </c>
      <c r="J84" s="3">
        <v>112</v>
      </c>
      <c r="K84" s="4">
        <f t="shared" si="3"/>
        <v>0.32589285714285715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134</v>
      </c>
      <c r="C85" s="1" t="s">
        <v>139</v>
      </c>
      <c r="D85" s="1" t="s">
        <v>140</v>
      </c>
      <c r="E85" s="1">
        <v>2021</v>
      </c>
      <c r="F85" s="1" t="s">
        <v>141</v>
      </c>
      <c r="G85" s="21"/>
      <c r="H85" s="3">
        <v>32</v>
      </c>
      <c r="I85" s="3">
        <f t="shared" si="2"/>
        <v>0</v>
      </c>
      <c r="J85" s="3">
        <v>99</v>
      </c>
      <c r="K85" s="4">
        <f t="shared" si="3"/>
        <v>0.32323232323232326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143</v>
      </c>
      <c r="D86" s="1" t="s">
        <v>144</v>
      </c>
      <c r="E86" s="1">
        <v>2023</v>
      </c>
      <c r="F86" s="1" t="s">
        <v>50</v>
      </c>
      <c r="G86" s="21">
        <v>2</v>
      </c>
      <c r="H86" s="3">
        <v>33.99</v>
      </c>
      <c r="I86" s="3">
        <f t="shared" si="2"/>
        <v>67.98</v>
      </c>
      <c r="J86" s="3">
        <v>104</v>
      </c>
      <c r="K86" s="4">
        <f t="shared" si="3"/>
        <v>0.32682692307692307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145</v>
      </c>
      <c r="C87" s="1" t="s">
        <v>146</v>
      </c>
      <c r="D87" s="1" t="s">
        <v>147</v>
      </c>
      <c r="E87" s="1"/>
      <c r="F87" s="1" t="s">
        <v>83</v>
      </c>
      <c r="G87" s="21">
        <v>9</v>
      </c>
      <c r="H87" s="3">
        <v>33</v>
      </c>
      <c r="I87" s="3">
        <f t="shared" si="2"/>
        <v>297</v>
      </c>
      <c r="J87" s="3">
        <v>83</v>
      </c>
      <c r="K87" s="4">
        <f t="shared" si="3"/>
        <v>0.39759036144578314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149</v>
      </c>
      <c r="E88" s="1">
        <v>2021</v>
      </c>
      <c r="F88" s="1" t="s">
        <v>83</v>
      </c>
      <c r="G88" s="21">
        <v>5</v>
      </c>
      <c r="H88" s="3">
        <v>31.16</v>
      </c>
      <c r="I88" s="3">
        <f t="shared" si="2"/>
        <v>155.80000000000001</v>
      </c>
      <c r="J88" s="3">
        <v>105</v>
      </c>
      <c r="K88" s="4">
        <f t="shared" si="3"/>
        <v>0.29676190476190478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151</v>
      </c>
      <c r="E89" s="1"/>
      <c r="F89" s="1" t="s">
        <v>83</v>
      </c>
      <c r="G89" s="21"/>
      <c r="H89" s="3">
        <v>40</v>
      </c>
      <c r="I89" s="3">
        <f t="shared" si="2"/>
        <v>0</v>
      </c>
      <c r="J89" s="3">
        <v>128</v>
      </c>
      <c r="K89" s="4">
        <f t="shared" si="3"/>
        <v>0.3125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150</v>
      </c>
      <c r="D90" s="1" t="s">
        <v>152</v>
      </c>
      <c r="E90" s="1"/>
      <c r="F90" s="1" t="s">
        <v>83</v>
      </c>
      <c r="G90" s="21"/>
      <c r="H90" s="3">
        <v>25</v>
      </c>
      <c r="I90" s="3">
        <f t="shared" si="2"/>
        <v>0</v>
      </c>
      <c r="J90" s="3">
        <v>87</v>
      </c>
      <c r="K90" s="4">
        <f t="shared" si="3"/>
        <v>0.28735632183908044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153</v>
      </c>
      <c r="D91" s="1" t="s">
        <v>154</v>
      </c>
      <c r="E91" s="1"/>
      <c r="F91" s="1" t="s">
        <v>83</v>
      </c>
      <c r="G91" s="21"/>
      <c r="H91" s="3">
        <v>24</v>
      </c>
      <c r="I91" s="3">
        <f t="shared" si="2"/>
        <v>0</v>
      </c>
      <c r="J91" s="3">
        <v>84</v>
      </c>
      <c r="K91" s="4">
        <f t="shared" si="3"/>
        <v>0.2857142857142857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155</v>
      </c>
      <c r="D92" s="1" t="s">
        <v>156</v>
      </c>
      <c r="E92" s="1"/>
      <c r="F92" s="1" t="s">
        <v>83</v>
      </c>
      <c r="G92" s="21">
        <v>2</v>
      </c>
      <c r="H92" s="3">
        <v>24</v>
      </c>
      <c r="I92" s="3">
        <f t="shared" si="2"/>
        <v>48</v>
      </c>
      <c r="J92" s="1"/>
      <c r="K92" s="4" t="e">
        <f t="shared" si="3"/>
        <v>#DIV/0!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157</v>
      </c>
      <c r="C93" s="1" t="s">
        <v>158</v>
      </c>
      <c r="D93" s="5" t="s">
        <v>159</v>
      </c>
      <c r="E93" s="1"/>
      <c r="F93" s="5" t="s">
        <v>83</v>
      </c>
      <c r="G93" s="21"/>
      <c r="H93" s="3">
        <v>38</v>
      </c>
      <c r="I93" s="3">
        <f t="shared" si="2"/>
        <v>0</v>
      </c>
      <c r="J93" s="3">
        <v>124</v>
      </c>
      <c r="K93" s="4">
        <f t="shared" si="3"/>
        <v>0.30645161290322581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142</v>
      </c>
      <c r="C94" s="1" t="s">
        <v>160</v>
      </c>
      <c r="D94" s="5" t="s">
        <v>161</v>
      </c>
      <c r="E94" s="1"/>
      <c r="F94" s="5" t="s">
        <v>83</v>
      </c>
      <c r="G94" s="21"/>
      <c r="H94" s="3">
        <v>30</v>
      </c>
      <c r="I94" s="3">
        <f t="shared" si="2"/>
        <v>0</v>
      </c>
      <c r="J94" s="3">
        <v>98</v>
      </c>
      <c r="K94" s="4">
        <f t="shared" si="3"/>
        <v>0.30612244897959184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428</v>
      </c>
      <c r="C95" s="1" t="s">
        <v>148</v>
      </c>
      <c r="D95" s="5" t="s">
        <v>429</v>
      </c>
      <c r="E95" s="1"/>
      <c r="F95" s="5" t="s">
        <v>50</v>
      </c>
      <c r="G95" s="21">
        <v>7</v>
      </c>
      <c r="H95" s="3">
        <v>96.67</v>
      </c>
      <c r="I95" s="3">
        <f t="shared" si="2"/>
        <v>676.69</v>
      </c>
      <c r="J95" s="3">
        <v>265</v>
      </c>
      <c r="K95" s="4">
        <f t="shared" si="3"/>
        <v>0.36479245283018868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436</v>
      </c>
      <c r="E96" s="1">
        <v>2020</v>
      </c>
      <c r="F96" s="1" t="s">
        <v>50</v>
      </c>
      <c r="G96" s="21">
        <v>2</v>
      </c>
      <c r="H96" s="3">
        <v>64.67</v>
      </c>
      <c r="I96" s="3">
        <f t="shared" si="2"/>
        <v>129.34</v>
      </c>
      <c r="J96" s="3">
        <v>195</v>
      </c>
      <c r="K96" s="4">
        <f t="shared" si="3"/>
        <v>0.33164102564102566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165</v>
      </c>
      <c r="E97" s="1">
        <v>2019</v>
      </c>
      <c r="F97" s="1" t="s">
        <v>164</v>
      </c>
      <c r="G97" s="21">
        <v>15</v>
      </c>
      <c r="H97" s="3">
        <v>21.33</v>
      </c>
      <c r="I97" s="3">
        <f t="shared" si="2"/>
        <v>319.95</v>
      </c>
      <c r="J97" s="3">
        <v>84</v>
      </c>
      <c r="K97" s="4">
        <f t="shared" si="3"/>
        <v>0.25392857142857139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166</v>
      </c>
      <c r="E98" s="1">
        <v>2020</v>
      </c>
      <c r="F98" s="1" t="s">
        <v>372</v>
      </c>
      <c r="G98" s="21"/>
      <c r="H98" s="3">
        <v>60</v>
      </c>
      <c r="I98" s="3">
        <f t="shared" si="2"/>
        <v>0</v>
      </c>
      <c r="J98" s="3">
        <v>180</v>
      </c>
      <c r="K98" s="4">
        <f t="shared" si="3"/>
        <v>0.33333333333333331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439</v>
      </c>
      <c r="E99" s="1">
        <v>2022</v>
      </c>
      <c r="F99" s="1" t="s">
        <v>76</v>
      </c>
      <c r="G99" s="21">
        <v>6</v>
      </c>
      <c r="H99" s="3">
        <v>80</v>
      </c>
      <c r="I99" s="3">
        <f t="shared" si="2"/>
        <v>480</v>
      </c>
      <c r="J99" s="3">
        <v>220</v>
      </c>
      <c r="K99" s="4">
        <f t="shared" si="3"/>
        <v>0.36363636363636365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162</v>
      </c>
      <c r="C100" s="1" t="s">
        <v>146</v>
      </c>
      <c r="D100" s="1" t="s">
        <v>167</v>
      </c>
      <c r="E100" s="1"/>
      <c r="F100" s="1" t="s">
        <v>372</v>
      </c>
      <c r="G100" s="21"/>
      <c r="H100" s="3">
        <v>37.950000000000003</v>
      </c>
      <c r="I100" s="3">
        <f t="shared" si="2"/>
        <v>0</v>
      </c>
      <c r="J100" s="3">
        <v>114</v>
      </c>
      <c r="K100" s="4">
        <f t="shared" si="3"/>
        <v>0.3328947368421053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169</v>
      </c>
      <c r="E101" s="1"/>
      <c r="F101" s="1" t="s">
        <v>50</v>
      </c>
      <c r="G101" s="21"/>
      <c r="H101" s="3">
        <v>21.33</v>
      </c>
      <c r="I101" s="3">
        <f t="shared" si="2"/>
        <v>0</v>
      </c>
      <c r="J101" s="3">
        <v>74</v>
      </c>
      <c r="K101" s="4">
        <f t="shared" si="3"/>
        <v>0.28824324324324324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168</v>
      </c>
      <c r="D102" s="1" t="s">
        <v>170</v>
      </c>
      <c r="E102" s="1"/>
      <c r="F102" s="1" t="s">
        <v>50</v>
      </c>
      <c r="G102" s="21"/>
      <c r="H102" s="3">
        <v>21.33</v>
      </c>
      <c r="I102" s="3">
        <f t="shared" si="2"/>
        <v>0</v>
      </c>
      <c r="J102" s="3">
        <v>95</v>
      </c>
      <c r="K102" s="4">
        <f t="shared" si="3"/>
        <v>0.22452631578947366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171</v>
      </c>
      <c r="D103" s="1" t="s">
        <v>172</v>
      </c>
      <c r="E103" s="1"/>
      <c r="F103" s="1" t="s">
        <v>90</v>
      </c>
      <c r="G103" s="21"/>
      <c r="H103" s="3">
        <v>210</v>
      </c>
      <c r="I103" s="3">
        <f t="shared" si="2"/>
        <v>0</v>
      </c>
      <c r="J103" s="3">
        <v>610</v>
      </c>
      <c r="K103" s="4">
        <f t="shared" si="3"/>
        <v>0.34426229508196721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173</v>
      </c>
      <c r="D104" s="1" t="s">
        <v>174</v>
      </c>
      <c r="E104" s="1"/>
      <c r="F104" s="1" t="s">
        <v>90</v>
      </c>
      <c r="G104" s="21"/>
      <c r="H104" s="3">
        <v>25</v>
      </c>
      <c r="I104" s="3">
        <f t="shared" si="2"/>
        <v>0</v>
      </c>
      <c r="J104" s="3">
        <v>79</v>
      </c>
      <c r="K104" s="4">
        <f t="shared" si="3"/>
        <v>0.31645569620253167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175</v>
      </c>
      <c r="E105" s="1"/>
      <c r="F105" s="1" t="s">
        <v>90</v>
      </c>
      <c r="G105" s="21"/>
      <c r="H105" s="3">
        <v>72</v>
      </c>
      <c r="I105" s="3">
        <f t="shared" si="2"/>
        <v>0</v>
      </c>
      <c r="J105" s="3">
        <v>236</v>
      </c>
      <c r="K105" s="4">
        <f t="shared" si="3"/>
        <v>0.30508474576271188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176</v>
      </c>
      <c r="E106" s="1">
        <v>2018</v>
      </c>
      <c r="F106" s="1" t="s">
        <v>372</v>
      </c>
      <c r="G106" s="21"/>
      <c r="H106" s="3">
        <v>40.950000000000003</v>
      </c>
      <c r="I106" s="3">
        <f t="shared" si="2"/>
        <v>0</v>
      </c>
      <c r="J106" s="3">
        <v>128</v>
      </c>
      <c r="K106" s="4">
        <f t="shared" si="3"/>
        <v>0.31992187500000002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177</v>
      </c>
      <c r="E107" s="1">
        <v>2018</v>
      </c>
      <c r="F107" s="1" t="s">
        <v>372</v>
      </c>
      <c r="G107" s="21"/>
      <c r="H107" s="3">
        <v>44.95</v>
      </c>
      <c r="I107" s="3">
        <f t="shared" si="2"/>
        <v>0</v>
      </c>
      <c r="J107" s="3">
        <v>139</v>
      </c>
      <c r="K107" s="4">
        <f t="shared" si="3"/>
        <v>0.32338129496402879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178</v>
      </c>
      <c r="E108" s="1">
        <v>2018</v>
      </c>
      <c r="F108" s="1" t="s">
        <v>372</v>
      </c>
      <c r="G108" s="21">
        <v>5</v>
      </c>
      <c r="H108" s="3">
        <v>144</v>
      </c>
      <c r="I108" s="3">
        <f t="shared" si="2"/>
        <v>720</v>
      </c>
      <c r="J108" s="3">
        <v>390</v>
      </c>
      <c r="K108" s="4">
        <f t="shared" si="3"/>
        <v>0.36923076923076925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150</v>
      </c>
      <c r="D109" s="1" t="s">
        <v>179</v>
      </c>
      <c r="E109" s="1">
        <v>2018</v>
      </c>
      <c r="F109" s="1" t="s">
        <v>372</v>
      </c>
      <c r="G109" s="21"/>
      <c r="H109" s="3">
        <v>281.55</v>
      </c>
      <c r="I109" s="3">
        <f t="shared" si="2"/>
        <v>0</v>
      </c>
      <c r="J109" s="3">
        <v>685</v>
      </c>
      <c r="K109" s="4">
        <f t="shared" si="3"/>
        <v>0.41102189781021897</v>
      </c>
      <c r="L109" s="1" t="s">
        <v>63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168</v>
      </c>
      <c r="D110" s="1" t="s">
        <v>181</v>
      </c>
      <c r="E110" s="1">
        <v>2021</v>
      </c>
      <c r="F110" s="1" t="s">
        <v>372</v>
      </c>
      <c r="G110" s="21"/>
      <c r="H110" s="3">
        <v>31.95</v>
      </c>
      <c r="I110" s="3">
        <f t="shared" si="2"/>
        <v>0</v>
      </c>
      <c r="J110" s="3">
        <v>96</v>
      </c>
      <c r="K110" s="4">
        <f t="shared" si="3"/>
        <v>0.33281250000000001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182</v>
      </c>
      <c r="E111" s="1">
        <v>2020</v>
      </c>
      <c r="F111" s="1" t="s">
        <v>372</v>
      </c>
      <c r="G111" s="21"/>
      <c r="H111" s="3">
        <v>38.950000000000003</v>
      </c>
      <c r="I111" s="3">
        <f t="shared" si="2"/>
        <v>0</v>
      </c>
      <c r="J111" s="3">
        <v>125</v>
      </c>
      <c r="K111" s="4">
        <f t="shared" si="3"/>
        <v>0.31160000000000004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408</v>
      </c>
      <c r="E112" s="1">
        <v>2022</v>
      </c>
      <c r="F112" s="1" t="s">
        <v>372</v>
      </c>
      <c r="G112" s="21"/>
      <c r="H112" s="3">
        <v>60.1</v>
      </c>
      <c r="I112" s="3">
        <f t="shared" si="2"/>
        <v>0</v>
      </c>
      <c r="J112" s="3">
        <v>180</v>
      </c>
      <c r="K112" s="4">
        <f t="shared" si="3"/>
        <v>0.3338888888888889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183</v>
      </c>
      <c r="E113" s="1">
        <v>2020</v>
      </c>
      <c r="F113" s="1" t="s">
        <v>372</v>
      </c>
      <c r="G113" s="21"/>
      <c r="H113" s="3">
        <v>46</v>
      </c>
      <c r="I113" s="3">
        <f t="shared" si="2"/>
        <v>0</v>
      </c>
      <c r="J113" s="3">
        <v>149</v>
      </c>
      <c r="K113" s="4">
        <f t="shared" si="3"/>
        <v>0.3087248322147651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184</v>
      </c>
      <c r="E114" s="1">
        <v>2019</v>
      </c>
      <c r="F114" s="1" t="s">
        <v>372</v>
      </c>
      <c r="G114" s="21"/>
      <c r="H114" s="3">
        <v>75.95</v>
      </c>
      <c r="I114" s="3">
        <f t="shared" si="2"/>
        <v>0</v>
      </c>
      <c r="J114" s="3">
        <v>235</v>
      </c>
      <c r="K114" s="4">
        <f t="shared" si="3"/>
        <v>0.32319148936170217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185</v>
      </c>
      <c r="E115" s="1"/>
      <c r="F115" s="1" t="s">
        <v>372</v>
      </c>
      <c r="G115" s="21"/>
      <c r="H115" s="3">
        <v>70</v>
      </c>
      <c r="I115" s="3">
        <f t="shared" si="2"/>
        <v>0</v>
      </c>
      <c r="J115" s="3">
        <v>240</v>
      </c>
      <c r="K115" s="4">
        <f t="shared" si="3"/>
        <v>0.29166666666666669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186</v>
      </c>
      <c r="E116" s="1"/>
      <c r="F116" s="1" t="s">
        <v>372</v>
      </c>
      <c r="G116" s="21"/>
      <c r="H116" s="3">
        <v>130</v>
      </c>
      <c r="I116" s="3">
        <f t="shared" si="2"/>
        <v>0</v>
      </c>
      <c r="J116" s="3">
        <v>430</v>
      </c>
      <c r="K116" s="4">
        <f t="shared" si="3"/>
        <v>0.30232558139534882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387</v>
      </c>
      <c r="E117" s="1">
        <v>2021</v>
      </c>
      <c r="F117" s="1" t="s">
        <v>372</v>
      </c>
      <c r="G117" s="21">
        <v>5</v>
      </c>
      <c r="H117" s="3">
        <v>72</v>
      </c>
      <c r="I117" s="3">
        <f t="shared" si="2"/>
        <v>360</v>
      </c>
      <c r="J117" s="3">
        <v>215</v>
      </c>
      <c r="K117" s="4">
        <f t="shared" si="3"/>
        <v>0.33488372093023255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187</v>
      </c>
      <c r="E118" s="1"/>
      <c r="F118" s="1" t="s">
        <v>372</v>
      </c>
      <c r="G118" s="21"/>
      <c r="H118" s="3">
        <v>55</v>
      </c>
      <c r="I118" s="3">
        <f t="shared" si="2"/>
        <v>0</v>
      </c>
      <c r="J118" s="3">
        <v>168</v>
      </c>
      <c r="K118" s="4">
        <f t="shared" si="3"/>
        <v>0.32738095238095238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188</v>
      </c>
      <c r="E119" s="1"/>
      <c r="F119" s="1" t="s">
        <v>372</v>
      </c>
      <c r="G119" s="21"/>
      <c r="H119" s="3">
        <v>48</v>
      </c>
      <c r="I119" s="3">
        <f t="shared" si="2"/>
        <v>0</v>
      </c>
      <c r="J119" s="3">
        <v>145</v>
      </c>
      <c r="K119" s="4">
        <f t="shared" si="3"/>
        <v>0.33103448275862069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2018</v>
      </c>
      <c r="F120" s="1" t="s">
        <v>372</v>
      </c>
      <c r="G120" s="21"/>
      <c r="H120" s="3">
        <v>20</v>
      </c>
      <c r="I120" s="3">
        <f t="shared" si="2"/>
        <v>0</v>
      </c>
      <c r="J120" s="3">
        <v>95</v>
      </c>
      <c r="K120" s="4">
        <f t="shared" si="3"/>
        <v>0.21052631578947367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189</v>
      </c>
      <c r="E121" s="1">
        <v>2019</v>
      </c>
      <c r="F121" s="1" t="s">
        <v>372</v>
      </c>
      <c r="G121" s="21">
        <v>3</v>
      </c>
      <c r="H121" s="3">
        <v>48.45</v>
      </c>
      <c r="I121" s="3">
        <f t="shared" si="2"/>
        <v>145.35000000000002</v>
      </c>
      <c r="J121" s="3">
        <v>152</v>
      </c>
      <c r="K121" s="4">
        <f t="shared" si="3"/>
        <v>0.31875000000000003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190</v>
      </c>
      <c r="E122" s="1"/>
      <c r="F122" s="1" t="s">
        <v>372</v>
      </c>
      <c r="G122" s="21"/>
      <c r="H122" s="3">
        <v>108.95</v>
      </c>
      <c r="I122" s="3">
        <f t="shared" si="2"/>
        <v>0</v>
      </c>
      <c r="J122" s="3">
        <v>362</v>
      </c>
      <c r="K122" s="4">
        <f t="shared" si="3"/>
        <v>0.30096685082872932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191</v>
      </c>
      <c r="E123" s="1">
        <v>2018</v>
      </c>
      <c r="F123" s="1" t="s">
        <v>372</v>
      </c>
      <c r="G123" s="21"/>
      <c r="H123" s="3">
        <v>84.95</v>
      </c>
      <c r="I123" s="3">
        <f t="shared" si="2"/>
        <v>0</v>
      </c>
      <c r="J123" s="3">
        <v>290</v>
      </c>
      <c r="K123" s="4">
        <f t="shared" si="3"/>
        <v>0.29293103448275865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391</v>
      </c>
      <c r="E124" s="1">
        <v>2020</v>
      </c>
      <c r="F124" s="1" t="s">
        <v>372</v>
      </c>
      <c r="G124" s="21">
        <v>7</v>
      </c>
      <c r="H124" s="3">
        <v>41.2</v>
      </c>
      <c r="I124" s="3">
        <f t="shared" si="2"/>
        <v>288.40000000000003</v>
      </c>
      <c r="J124" s="3">
        <v>125</v>
      </c>
      <c r="K124" s="4">
        <f t="shared" si="3"/>
        <v>0.3296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192</v>
      </c>
      <c r="E125" s="1">
        <v>2019</v>
      </c>
      <c r="F125" s="1" t="s">
        <v>372</v>
      </c>
      <c r="G125" s="21"/>
      <c r="H125" s="3">
        <v>37</v>
      </c>
      <c r="I125" s="3">
        <f t="shared" si="2"/>
        <v>0</v>
      </c>
      <c r="J125" s="3">
        <v>125</v>
      </c>
      <c r="K125" s="4">
        <f t="shared" si="3"/>
        <v>0.29599999999999999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193</v>
      </c>
      <c r="E126" s="1">
        <v>2020</v>
      </c>
      <c r="F126" s="1" t="s">
        <v>372</v>
      </c>
      <c r="G126" s="21"/>
      <c r="H126" s="3">
        <v>122.5</v>
      </c>
      <c r="I126" s="3">
        <f t="shared" si="2"/>
        <v>0</v>
      </c>
      <c r="J126" s="3">
        <v>395</v>
      </c>
      <c r="K126" s="4">
        <f t="shared" si="3"/>
        <v>0.310126582278481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2022</v>
      </c>
      <c r="F127" s="1" t="s">
        <v>50</v>
      </c>
      <c r="G127" s="21"/>
      <c r="H127" s="3">
        <v>32.67</v>
      </c>
      <c r="I127" s="3">
        <f t="shared" si="2"/>
        <v>0</v>
      </c>
      <c r="J127" s="3">
        <v>108</v>
      </c>
      <c r="K127" s="4">
        <f t="shared" si="3"/>
        <v>0.30249999999999999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2020</v>
      </c>
      <c r="F128" s="1" t="s">
        <v>50</v>
      </c>
      <c r="G128" s="21"/>
      <c r="H128" s="3">
        <v>27.33</v>
      </c>
      <c r="I128" s="3">
        <f t="shared" si="2"/>
        <v>0</v>
      </c>
      <c r="J128" s="3">
        <v>106</v>
      </c>
      <c r="K128" s="4">
        <f t="shared" si="3"/>
        <v>0.25783018867924529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195</v>
      </c>
      <c r="E129" s="1">
        <v>2021</v>
      </c>
      <c r="F129" s="1" t="s">
        <v>50</v>
      </c>
      <c r="G129" s="21"/>
      <c r="H129" s="3">
        <v>29.33</v>
      </c>
      <c r="I129" s="3">
        <f t="shared" si="2"/>
        <v>0</v>
      </c>
      <c r="J129" s="3">
        <v>112</v>
      </c>
      <c r="K129" s="4">
        <f t="shared" si="3"/>
        <v>0.26187499999999997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418</v>
      </c>
      <c r="E130" s="1">
        <v>2022</v>
      </c>
      <c r="F130" s="1" t="s">
        <v>50</v>
      </c>
      <c r="G130" s="21">
        <v>4</v>
      </c>
      <c r="H130" s="3">
        <v>87.99</v>
      </c>
      <c r="I130" s="3">
        <f t="shared" si="2"/>
        <v>351.96</v>
      </c>
      <c r="J130" s="3">
        <v>259</v>
      </c>
      <c r="K130" s="4">
        <f t="shared" si="3"/>
        <v>0.3397297297297297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384</v>
      </c>
      <c r="E131" s="1">
        <v>2021</v>
      </c>
      <c r="F131" s="1" t="s">
        <v>25</v>
      </c>
      <c r="G131" s="21">
        <v>12</v>
      </c>
      <c r="H131" s="3">
        <v>71.25</v>
      </c>
      <c r="I131" s="3">
        <f t="shared" ref="I131:I195" si="4">H131*G131</f>
        <v>855</v>
      </c>
      <c r="J131" s="3">
        <v>230</v>
      </c>
      <c r="K131" s="4">
        <f t="shared" si="3"/>
        <v>0.30978260869565216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441</v>
      </c>
      <c r="D132" s="1" t="s">
        <v>442</v>
      </c>
      <c r="E132" s="1">
        <v>2020</v>
      </c>
      <c r="F132" s="1" t="s">
        <v>443</v>
      </c>
      <c r="G132" s="21">
        <v>5</v>
      </c>
      <c r="H132" s="3">
        <v>59.1</v>
      </c>
      <c r="I132" s="3">
        <f t="shared" si="4"/>
        <v>295.5</v>
      </c>
      <c r="J132" s="3">
        <v>180</v>
      </c>
      <c r="K132" s="4">
        <f t="shared" si="3"/>
        <v>0.32833333333333337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196</v>
      </c>
      <c r="E133" s="1">
        <v>2020</v>
      </c>
      <c r="F133" s="1" t="s">
        <v>123</v>
      </c>
      <c r="G133" s="21"/>
      <c r="H133" s="3">
        <v>29.5</v>
      </c>
      <c r="I133" s="3">
        <f t="shared" si="4"/>
        <v>0</v>
      </c>
      <c r="J133" s="3">
        <v>99</v>
      </c>
      <c r="K133" s="4">
        <f t="shared" si="3"/>
        <v>0.29797979797979796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197</v>
      </c>
      <c r="E134" s="1">
        <v>2022</v>
      </c>
      <c r="F134" s="1" t="s">
        <v>123</v>
      </c>
      <c r="G134" s="21">
        <v>9</v>
      </c>
      <c r="H134" s="3">
        <v>53.167000000000002</v>
      </c>
      <c r="I134" s="3">
        <f t="shared" si="4"/>
        <v>478.50300000000004</v>
      </c>
      <c r="J134" s="3">
        <v>162</v>
      </c>
      <c r="K134" s="4">
        <f t="shared" si="3"/>
        <v>0.32819135802469135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197</v>
      </c>
      <c r="E135" s="1">
        <v>2021</v>
      </c>
      <c r="F135" s="1" t="s">
        <v>123</v>
      </c>
      <c r="G135" s="21"/>
      <c r="H135" s="3">
        <v>126.67</v>
      </c>
      <c r="I135" s="3">
        <f t="shared" si="4"/>
        <v>0</v>
      </c>
      <c r="J135" s="3">
        <v>375</v>
      </c>
      <c r="K135" s="4">
        <f t="shared" si="3"/>
        <v>0.33778666666666668</v>
      </c>
      <c r="L135" s="1" t="s">
        <v>198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199</v>
      </c>
      <c r="E136" s="1">
        <v>2021</v>
      </c>
      <c r="F136" s="1" t="s">
        <v>123</v>
      </c>
      <c r="G136" s="21"/>
      <c r="H136" s="3">
        <v>50.42</v>
      </c>
      <c r="I136" s="3">
        <f t="shared" si="4"/>
        <v>0</v>
      </c>
      <c r="J136" s="3">
        <v>162</v>
      </c>
      <c r="K136" s="4">
        <f t="shared" si="3"/>
        <v>0.3112345679012346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200</v>
      </c>
      <c r="E137" s="1">
        <v>2016</v>
      </c>
      <c r="F137" s="1" t="s">
        <v>123</v>
      </c>
      <c r="G137" s="21"/>
      <c r="H137" s="3">
        <v>75.92</v>
      </c>
      <c r="I137" s="3">
        <f t="shared" si="4"/>
        <v>0</v>
      </c>
      <c r="J137" s="3">
        <v>232</v>
      </c>
      <c r="K137" s="4">
        <f t="shared" si="3"/>
        <v>0.32724137931034486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201</v>
      </c>
      <c r="E138" s="1">
        <v>2020</v>
      </c>
      <c r="F138" s="1" t="s">
        <v>123</v>
      </c>
      <c r="G138" s="21"/>
      <c r="H138" s="3">
        <v>36.659999999999997</v>
      </c>
      <c r="I138" s="3">
        <f t="shared" si="4"/>
        <v>0</v>
      </c>
      <c r="J138" s="3">
        <v>115</v>
      </c>
      <c r="K138" s="4">
        <f t="shared" si="3"/>
        <v>0.31878260869565217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202</v>
      </c>
      <c r="E139" s="1"/>
      <c r="F139" s="1" t="s">
        <v>123</v>
      </c>
      <c r="G139" s="21"/>
      <c r="H139" s="3">
        <v>127.33</v>
      </c>
      <c r="I139" s="3">
        <f t="shared" si="4"/>
        <v>0</v>
      </c>
      <c r="J139" s="3">
        <v>359</v>
      </c>
      <c r="K139" s="4">
        <f t="shared" si="3"/>
        <v>0.35467966573816156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203</v>
      </c>
      <c r="E140" s="1">
        <v>2019</v>
      </c>
      <c r="F140" s="1" t="s">
        <v>123</v>
      </c>
      <c r="G140" s="21"/>
      <c r="H140" s="3">
        <v>24.5</v>
      </c>
      <c r="I140" s="3">
        <f t="shared" si="4"/>
        <v>0</v>
      </c>
      <c r="J140" s="3">
        <v>83</v>
      </c>
      <c r="K140" s="4">
        <f t="shared" si="3"/>
        <v>0.29518072289156627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393</v>
      </c>
      <c r="E141" s="1">
        <v>2020</v>
      </c>
      <c r="F141" s="1" t="s">
        <v>123</v>
      </c>
      <c r="G141" s="21">
        <v>1</v>
      </c>
      <c r="H141" s="3">
        <v>96.75</v>
      </c>
      <c r="I141" s="3">
        <f t="shared" si="4"/>
        <v>96.75</v>
      </c>
      <c r="J141" s="3">
        <v>315</v>
      </c>
      <c r="K141" s="4">
        <f t="shared" si="3"/>
        <v>0.30714285714285716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204</v>
      </c>
      <c r="E142" s="1">
        <v>2018</v>
      </c>
      <c r="F142" s="1" t="s">
        <v>123</v>
      </c>
      <c r="G142" s="21"/>
      <c r="H142" s="3">
        <v>96.75</v>
      </c>
      <c r="I142" s="3">
        <f t="shared" si="4"/>
        <v>0</v>
      </c>
      <c r="J142" s="3">
        <v>315</v>
      </c>
      <c r="K142" s="4">
        <f t="shared" si="3"/>
        <v>0.30714285714285716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205</v>
      </c>
      <c r="E143" s="1"/>
      <c r="F143" s="1" t="s">
        <v>123</v>
      </c>
      <c r="G143" s="21"/>
      <c r="H143" s="3">
        <v>75</v>
      </c>
      <c r="I143" s="3">
        <f t="shared" si="4"/>
        <v>0</v>
      </c>
      <c r="J143" s="3">
        <v>245</v>
      </c>
      <c r="K143" s="4">
        <f t="shared" si="3"/>
        <v>0.30612244897959184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206</v>
      </c>
      <c r="E144" s="1">
        <v>2013</v>
      </c>
      <c r="F144" s="1" t="s">
        <v>123</v>
      </c>
      <c r="G144" s="21"/>
      <c r="H144" s="3">
        <v>46.16</v>
      </c>
      <c r="I144" s="3">
        <f t="shared" si="4"/>
        <v>0</v>
      </c>
      <c r="J144" s="3">
        <v>147</v>
      </c>
      <c r="K144" s="4">
        <f t="shared" si="3"/>
        <v>0.31401360544217682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207</v>
      </c>
      <c r="E145" s="1">
        <v>2015</v>
      </c>
      <c r="F145" s="1" t="s">
        <v>123</v>
      </c>
      <c r="G145" s="21"/>
      <c r="H145" s="3">
        <v>73</v>
      </c>
      <c r="I145" s="3">
        <f t="shared" si="4"/>
        <v>0</v>
      </c>
      <c r="J145" s="3">
        <v>245</v>
      </c>
      <c r="K145" s="4">
        <f t="shared" si="3"/>
        <v>0.29795918367346941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447</v>
      </c>
      <c r="E146" s="1">
        <v>2022</v>
      </c>
      <c r="F146" s="1" t="s">
        <v>123</v>
      </c>
      <c r="G146" s="21">
        <v>6</v>
      </c>
      <c r="H146" s="3">
        <v>67.58</v>
      </c>
      <c r="I146" s="3">
        <f t="shared" si="4"/>
        <v>405.48</v>
      </c>
      <c r="J146" s="3">
        <v>200</v>
      </c>
      <c r="K146" s="4">
        <f t="shared" si="3"/>
        <v>0.33789999999999998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5" t="s">
        <v>208</v>
      </c>
      <c r="E147" s="1">
        <v>2020</v>
      </c>
      <c r="F147" s="1" t="s">
        <v>123</v>
      </c>
      <c r="G147" s="21"/>
      <c r="H147" s="3">
        <v>70.42</v>
      </c>
      <c r="I147" s="3">
        <f t="shared" si="4"/>
        <v>0</v>
      </c>
      <c r="J147" s="3">
        <v>232</v>
      </c>
      <c r="K147" s="4">
        <f t="shared" si="3"/>
        <v>0.30353448275862072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209</v>
      </c>
      <c r="D148" s="1" t="s">
        <v>210</v>
      </c>
      <c r="E148" s="1">
        <v>2019</v>
      </c>
      <c r="F148" s="1" t="s">
        <v>123</v>
      </c>
      <c r="G148" s="21"/>
      <c r="H148" s="3">
        <v>50.16</v>
      </c>
      <c r="I148" s="3">
        <f t="shared" si="4"/>
        <v>0</v>
      </c>
      <c r="J148" s="3">
        <v>155</v>
      </c>
      <c r="K148" s="4">
        <f t="shared" si="3"/>
        <v>0.32361290322580644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209</v>
      </c>
      <c r="D149" s="1" t="s">
        <v>412</v>
      </c>
      <c r="E149" s="1">
        <v>2022</v>
      </c>
      <c r="F149" s="1" t="s">
        <v>123</v>
      </c>
      <c r="G149" s="21"/>
      <c r="H149" s="3">
        <v>41.83</v>
      </c>
      <c r="I149" s="3">
        <f t="shared" si="4"/>
        <v>0</v>
      </c>
      <c r="J149" s="3">
        <v>124</v>
      </c>
      <c r="K149" s="4">
        <f t="shared" si="3"/>
        <v>0.33733870967741936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171</v>
      </c>
      <c r="D150" s="1" t="s">
        <v>424</v>
      </c>
      <c r="E150" s="1">
        <v>2022</v>
      </c>
      <c r="F150" s="1" t="s">
        <v>123</v>
      </c>
      <c r="G150" s="21">
        <v>8</v>
      </c>
      <c r="H150" s="3">
        <v>22.41</v>
      </c>
      <c r="I150" s="3">
        <f t="shared" si="4"/>
        <v>179.28</v>
      </c>
      <c r="J150" s="3">
        <v>88</v>
      </c>
      <c r="K150" s="4">
        <f t="shared" si="3"/>
        <v>0.25465909090909089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211</v>
      </c>
      <c r="E151" s="1">
        <v>2021</v>
      </c>
      <c r="F151" s="1" t="s">
        <v>123</v>
      </c>
      <c r="G151" s="21"/>
      <c r="H151" s="3">
        <v>26</v>
      </c>
      <c r="I151" s="3">
        <f t="shared" si="4"/>
        <v>0</v>
      </c>
      <c r="J151" s="3">
        <v>88</v>
      </c>
      <c r="K151" s="4">
        <f t="shared" si="3"/>
        <v>0.29545454545454547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211</v>
      </c>
      <c r="E152" s="1">
        <v>2022</v>
      </c>
      <c r="F152" s="1" t="s">
        <v>123</v>
      </c>
      <c r="G152" s="21"/>
      <c r="H152" s="3">
        <v>30.4</v>
      </c>
      <c r="I152" s="3">
        <f t="shared" si="4"/>
        <v>0</v>
      </c>
      <c r="J152" s="3">
        <v>99</v>
      </c>
      <c r="K152" s="4">
        <f t="shared" si="3"/>
        <v>0.30707070707070705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212</v>
      </c>
      <c r="E153" s="1">
        <v>2022</v>
      </c>
      <c r="F153" s="1" t="s">
        <v>123</v>
      </c>
      <c r="G153" s="21">
        <v>4</v>
      </c>
      <c r="H153" s="3">
        <v>30.41</v>
      </c>
      <c r="I153" s="3">
        <f t="shared" si="4"/>
        <v>121.64</v>
      </c>
      <c r="J153" s="3">
        <v>99</v>
      </c>
      <c r="K153" s="4">
        <f t="shared" si="3"/>
        <v>0.30717171717171715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213</v>
      </c>
      <c r="E154" s="1">
        <v>2022</v>
      </c>
      <c r="F154" s="1" t="s">
        <v>123</v>
      </c>
      <c r="G154" s="21">
        <v>4</v>
      </c>
      <c r="H154" s="3">
        <v>26.17</v>
      </c>
      <c r="I154" s="3">
        <f t="shared" si="4"/>
        <v>104.68</v>
      </c>
      <c r="J154" s="3">
        <v>89</v>
      </c>
      <c r="K154" s="4">
        <f t="shared" si="3"/>
        <v>0.29404494382022472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214</v>
      </c>
      <c r="E155" s="1">
        <v>2020</v>
      </c>
      <c r="F155" s="1" t="s">
        <v>123</v>
      </c>
      <c r="G155" s="21"/>
      <c r="H155" s="3">
        <v>30.16</v>
      </c>
      <c r="I155" s="3">
        <f t="shared" si="4"/>
        <v>0</v>
      </c>
      <c r="J155" s="3">
        <v>98</v>
      </c>
      <c r="K155" s="4">
        <f t="shared" si="3"/>
        <v>0.30775510204081635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215</v>
      </c>
      <c r="E156" s="1">
        <v>2020</v>
      </c>
      <c r="F156" s="1" t="s">
        <v>123</v>
      </c>
      <c r="G156" s="21"/>
      <c r="H156" s="3">
        <v>59.5</v>
      </c>
      <c r="I156" s="3">
        <f t="shared" si="4"/>
        <v>0</v>
      </c>
      <c r="J156" s="3">
        <v>168</v>
      </c>
      <c r="K156" s="4">
        <f t="shared" si="3"/>
        <v>0.35416666666666669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215</v>
      </c>
      <c r="E157" s="1">
        <v>2022</v>
      </c>
      <c r="F157" s="1" t="s">
        <v>123</v>
      </c>
      <c r="G157" s="21"/>
      <c r="H157" s="3">
        <v>59.75</v>
      </c>
      <c r="I157" s="3">
        <f t="shared" si="4"/>
        <v>0</v>
      </c>
      <c r="J157" s="3">
        <v>168</v>
      </c>
      <c r="K157" s="4">
        <f t="shared" si="3"/>
        <v>0.35565476190476192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216</v>
      </c>
      <c r="E158" s="1">
        <v>2020</v>
      </c>
      <c r="F158" s="1" t="s">
        <v>123</v>
      </c>
      <c r="G158" s="21"/>
      <c r="H158" s="3">
        <v>66.16</v>
      </c>
      <c r="I158" s="3">
        <f t="shared" si="4"/>
        <v>0</v>
      </c>
      <c r="J158" s="3">
        <v>185</v>
      </c>
      <c r="K158" s="4">
        <f t="shared" si="3"/>
        <v>0.35762162162162159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217</v>
      </c>
      <c r="E159" s="1">
        <v>2020</v>
      </c>
      <c r="F159" s="1" t="s">
        <v>123</v>
      </c>
      <c r="G159" s="21"/>
      <c r="H159" s="3">
        <v>32</v>
      </c>
      <c r="I159" s="3">
        <f t="shared" si="4"/>
        <v>0</v>
      </c>
      <c r="J159" s="3">
        <v>105</v>
      </c>
      <c r="K159" s="4">
        <f t="shared" si="3"/>
        <v>0.30476190476190479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218</v>
      </c>
      <c r="E160" s="1">
        <v>2021</v>
      </c>
      <c r="F160" s="1" t="s">
        <v>123</v>
      </c>
      <c r="G160" s="21"/>
      <c r="H160" s="3">
        <v>20.5</v>
      </c>
      <c r="I160" s="3">
        <f t="shared" si="4"/>
        <v>0</v>
      </c>
      <c r="J160" s="3">
        <v>81</v>
      </c>
      <c r="K160" s="4">
        <f t="shared" ref="K160:K229" si="5">H160/J160</f>
        <v>0.25308641975308643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218</v>
      </c>
      <c r="E161" s="1">
        <v>2022</v>
      </c>
      <c r="F161" s="1" t="s">
        <v>123</v>
      </c>
      <c r="G161" s="21"/>
      <c r="H161" s="3">
        <v>29.75</v>
      </c>
      <c r="I161" s="3">
        <f t="shared" si="4"/>
        <v>0</v>
      </c>
      <c r="J161" s="3">
        <v>97</v>
      </c>
      <c r="K161" s="4">
        <f t="shared" si="5"/>
        <v>0.30670103092783507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366</v>
      </c>
      <c r="E162" s="1">
        <v>2020</v>
      </c>
      <c r="F162" s="1" t="s">
        <v>123</v>
      </c>
      <c r="G162" s="21">
        <v>1</v>
      </c>
      <c r="H162" s="3">
        <v>23.08</v>
      </c>
      <c r="I162" s="3">
        <f t="shared" si="4"/>
        <v>23.08</v>
      </c>
      <c r="J162" s="3">
        <v>76</v>
      </c>
      <c r="K162" s="4">
        <f t="shared" si="5"/>
        <v>0.30368421052631578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365</v>
      </c>
      <c r="E163" s="1">
        <v>2020</v>
      </c>
      <c r="F163" s="1" t="s">
        <v>123</v>
      </c>
      <c r="G163" s="21">
        <v>1</v>
      </c>
      <c r="H163" s="3">
        <v>21.67</v>
      </c>
      <c r="I163" s="3">
        <f t="shared" si="4"/>
        <v>21.67</v>
      </c>
      <c r="J163" s="3">
        <v>78</v>
      </c>
      <c r="K163" s="4">
        <f t="shared" si="5"/>
        <v>0.27782051282051284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411</v>
      </c>
      <c r="E164" s="1">
        <v>2023</v>
      </c>
      <c r="F164" s="1" t="s">
        <v>123</v>
      </c>
      <c r="G164" s="21">
        <v>14</v>
      </c>
      <c r="H164" s="3">
        <v>22.582999999999998</v>
      </c>
      <c r="I164" s="3">
        <f t="shared" si="4"/>
        <v>316.16199999999998</v>
      </c>
      <c r="J164" s="3">
        <v>78</v>
      </c>
      <c r="K164" s="4">
        <f t="shared" si="5"/>
        <v>0.28952564102564099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369</v>
      </c>
      <c r="E165" s="1">
        <v>2020</v>
      </c>
      <c r="F165" s="1" t="s">
        <v>123</v>
      </c>
      <c r="G165" s="21"/>
      <c r="H165" s="3">
        <v>19.600000000000001</v>
      </c>
      <c r="I165" s="3">
        <f t="shared" si="4"/>
        <v>0</v>
      </c>
      <c r="J165" s="3">
        <v>68</v>
      </c>
      <c r="K165" s="4">
        <f t="shared" si="5"/>
        <v>0.28823529411764709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367</v>
      </c>
      <c r="E166" s="1">
        <v>2020</v>
      </c>
      <c r="F166" s="1" t="s">
        <v>123</v>
      </c>
      <c r="G166" s="21"/>
      <c r="H166" s="3">
        <v>29.75</v>
      </c>
      <c r="I166" s="3">
        <f t="shared" si="4"/>
        <v>0</v>
      </c>
      <c r="J166" s="3">
        <v>74</v>
      </c>
      <c r="K166" s="4">
        <f t="shared" si="5"/>
        <v>0.40202702702702703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270</v>
      </c>
      <c r="E167" s="1">
        <v>2020</v>
      </c>
      <c r="F167" s="1" t="s">
        <v>123</v>
      </c>
      <c r="G167" s="21"/>
      <c r="H167" s="3">
        <v>19.579999999999998</v>
      </c>
      <c r="I167" s="3">
        <f t="shared" si="4"/>
        <v>0</v>
      </c>
      <c r="J167" s="3">
        <v>68</v>
      </c>
      <c r="K167" s="4">
        <f t="shared" si="5"/>
        <v>0.2879411764705882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276</v>
      </c>
      <c r="E168" s="1">
        <v>2021</v>
      </c>
      <c r="F168" s="1" t="s">
        <v>123</v>
      </c>
      <c r="G168" s="21"/>
      <c r="H168" s="3">
        <v>39</v>
      </c>
      <c r="I168" s="3">
        <f t="shared" si="4"/>
        <v>0</v>
      </c>
      <c r="J168" s="3">
        <v>134</v>
      </c>
      <c r="K168" s="4">
        <f t="shared" si="5"/>
        <v>0.29104477611940299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277</v>
      </c>
      <c r="E169" s="1">
        <v>2021</v>
      </c>
      <c r="F169" s="1" t="s">
        <v>123</v>
      </c>
      <c r="G169" s="21"/>
      <c r="H169" s="3">
        <v>39</v>
      </c>
      <c r="I169" s="3">
        <f t="shared" si="4"/>
        <v>0</v>
      </c>
      <c r="J169" s="3">
        <v>134</v>
      </c>
      <c r="K169" s="4">
        <f t="shared" si="5"/>
        <v>0.29104477611940299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368</v>
      </c>
      <c r="E170" s="1">
        <v>2022</v>
      </c>
      <c r="F170" s="1" t="s">
        <v>123</v>
      </c>
      <c r="G170" s="21"/>
      <c r="H170" s="3">
        <v>31.67</v>
      </c>
      <c r="I170" s="3">
        <f t="shared" si="4"/>
        <v>0</v>
      </c>
      <c r="J170" s="3">
        <v>108</v>
      </c>
      <c r="K170" s="4">
        <f t="shared" si="5"/>
        <v>0.29324074074074075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219</v>
      </c>
      <c r="E171" s="1">
        <v>2022</v>
      </c>
      <c r="F171" s="1" t="s">
        <v>123</v>
      </c>
      <c r="G171" s="21"/>
      <c r="H171" s="3">
        <v>37.58</v>
      </c>
      <c r="I171" s="3">
        <f t="shared" si="4"/>
        <v>0</v>
      </c>
      <c r="J171" s="3">
        <v>119</v>
      </c>
      <c r="K171" s="4">
        <f t="shared" si="5"/>
        <v>0.31579831932773106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260</v>
      </c>
      <c r="E172" s="1"/>
      <c r="F172" s="1" t="s">
        <v>123</v>
      </c>
      <c r="G172" s="21"/>
      <c r="H172" s="3">
        <v>45.83</v>
      </c>
      <c r="I172" s="3">
        <f t="shared" si="4"/>
        <v>0</v>
      </c>
      <c r="J172" s="3">
        <v>135</v>
      </c>
      <c r="K172" s="4">
        <f t="shared" si="5"/>
        <v>0.3394814814814815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261</v>
      </c>
      <c r="E173" s="1"/>
      <c r="F173" s="1" t="s">
        <v>123</v>
      </c>
      <c r="G173" s="21"/>
      <c r="H173" s="3">
        <v>27.33</v>
      </c>
      <c r="I173" s="3">
        <f t="shared" si="4"/>
        <v>0</v>
      </c>
      <c r="J173" s="3">
        <v>90</v>
      </c>
      <c r="K173" s="4">
        <f t="shared" si="5"/>
        <v>0.30366666666666664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262</v>
      </c>
      <c r="E174" s="1"/>
      <c r="F174" s="1" t="s">
        <v>123</v>
      </c>
      <c r="G174" s="21"/>
      <c r="H174" s="3">
        <v>37.299999999999997</v>
      </c>
      <c r="I174" s="3">
        <f t="shared" si="4"/>
        <v>0</v>
      </c>
      <c r="J174" s="3">
        <v>125</v>
      </c>
      <c r="K174" s="4">
        <f t="shared" si="5"/>
        <v>0.2984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263</v>
      </c>
      <c r="E175" s="1"/>
      <c r="F175" s="1" t="s">
        <v>123</v>
      </c>
      <c r="G175" s="21"/>
      <c r="H175" s="3">
        <v>80</v>
      </c>
      <c r="I175" s="3">
        <f t="shared" si="4"/>
        <v>0</v>
      </c>
      <c r="J175" s="3">
        <v>240</v>
      </c>
      <c r="K175" s="4">
        <f t="shared" si="5"/>
        <v>0.33333333333333331</v>
      </c>
      <c r="L175" s="1" t="s">
        <v>198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264</v>
      </c>
      <c r="E176" s="1"/>
      <c r="F176" s="1" t="s">
        <v>123</v>
      </c>
      <c r="G176" s="21"/>
      <c r="H176" s="3">
        <v>30.16</v>
      </c>
      <c r="I176" s="3">
        <f t="shared" si="4"/>
        <v>0</v>
      </c>
      <c r="J176" s="3">
        <v>96</v>
      </c>
      <c r="K176" s="4">
        <f t="shared" si="5"/>
        <v>0.31416666666666665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265</v>
      </c>
      <c r="E177" s="1">
        <v>2023</v>
      </c>
      <c r="F177" s="1" t="s">
        <v>123</v>
      </c>
      <c r="G177" s="21">
        <v>7</v>
      </c>
      <c r="H177" s="3">
        <v>22.58</v>
      </c>
      <c r="I177" s="3">
        <f t="shared" si="4"/>
        <v>158.06</v>
      </c>
      <c r="J177" s="3">
        <v>86</v>
      </c>
      <c r="K177" s="4">
        <f t="shared" si="5"/>
        <v>0.26255813953488372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409</v>
      </c>
      <c r="E178" s="1">
        <v>2023</v>
      </c>
      <c r="F178" s="1" t="s">
        <v>123</v>
      </c>
      <c r="G178" s="21"/>
      <c r="H178" s="3">
        <v>19.75</v>
      </c>
      <c r="I178" s="3">
        <f t="shared" si="4"/>
        <v>0</v>
      </c>
      <c r="J178" s="3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266</v>
      </c>
      <c r="E179" s="1"/>
      <c r="F179" s="1" t="s">
        <v>123</v>
      </c>
      <c r="G179" s="21"/>
      <c r="H179" s="3">
        <v>21</v>
      </c>
      <c r="I179" s="3">
        <f t="shared" si="4"/>
        <v>0</v>
      </c>
      <c r="J179" s="3">
        <v>76</v>
      </c>
      <c r="K179" s="4">
        <f t="shared" si="5"/>
        <v>0.27631578947368424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267</v>
      </c>
      <c r="E180" s="1"/>
      <c r="F180" s="1" t="s">
        <v>123</v>
      </c>
      <c r="G180" s="21"/>
      <c r="H180" s="3">
        <v>39.159999999999997</v>
      </c>
      <c r="I180" s="3">
        <f t="shared" si="4"/>
        <v>0</v>
      </c>
      <c r="J180" s="3">
        <v>124</v>
      </c>
      <c r="K180" s="4">
        <f t="shared" si="5"/>
        <v>0.31580645161290322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421</v>
      </c>
      <c r="D181" s="1" t="s">
        <v>422</v>
      </c>
      <c r="E181" s="1">
        <v>2023</v>
      </c>
      <c r="F181" s="1" t="s">
        <v>123</v>
      </c>
      <c r="G181" s="21">
        <v>11</v>
      </c>
      <c r="H181" s="3">
        <v>25.41</v>
      </c>
      <c r="I181" s="3">
        <f t="shared" si="4"/>
        <v>279.51</v>
      </c>
      <c r="J181" s="3">
        <v>88</v>
      </c>
      <c r="K181" s="4">
        <f t="shared" si="5"/>
        <v>0.28875000000000001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220</v>
      </c>
      <c r="E182" s="1">
        <v>2021</v>
      </c>
      <c r="F182" s="1" t="s">
        <v>123</v>
      </c>
      <c r="G182" s="21"/>
      <c r="H182" s="3">
        <v>93.17</v>
      </c>
      <c r="I182" s="3">
        <f t="shared" si="4"/>
        <v>0</v>
      </c>
      <c r="J182" s="3">
        <v>275</v>
      </c>
      <c r="K182" s="4">
        <f t="shared" si="5"/>
        <v>0.33879999999999999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221</v>
      </c>
      <c r="E183" s="1">
        <v>2022</v>
      </c>
      <c r="F183" s="1" t="s">
        <v>123</v>
      </c>
      <c r="G183" s="21"/>
      <c r="H183" s="3">
        <v>24</v>
      </c>
      <c r="I183" s="3">
        <f t="shared" si="4"/>
        <v>0</v>
      </c>
      <c r="J183" s="3">
        <v>79</v>
      </c>
      <c r="K183" s="4">
        <f t="shared" si="5"/>
        <v>0.30379746835443039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222</v>
      </c>
      <c r="E184" s="1">
        <v>2021</v>
      </c>
      <c r="F184" s="1" t="s">
        <v>76</v>
      </c>
      <c r="G184" s="21"/>
      <c r="H184" s="3">
        <v>40</v>
      </c>
      <c r="I184" s="3">
        <f t="shared" si="4"/>
        <v>0</v>
      </c>
      <c r="J184" s="3">
        <v>125</v>
      </c>
      <c r="K184" s="4">
        <f t="shared" si="5"/>
        <v>0.32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223</v>
      </c>
      <c r="E185" s="1">
        <v>2018</v>
      </c>
      <c r="F185" s="1" t="s">
        <v>372</v>
      </c>
      <c r="G185" s="21"/>
      <c r="H185" s="3">
        <v>32.25</v>
      </c>
      <c r="I185" s="3">
        <f t="shared" si="4"/>
        <v>0</v>
      </c>
      <c r="J185" s="3">
        <v>108</v>
      </c>
      <c r="K185" s="4">
        <f t="shared" si="5"/>
        <v>0.2986111111111111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224</v>
      </c>
      <c r="E186" s="1">
        <v>2018</v>
      </c>
      <c r="F186" s="1" t="s">
        <v>372</v>
      </c>
      <c r="G186" s="21"/>
      <c r="H186" s="3">
        <v>118</v>
      </c>
      <c r="I186" s="3">
        <f t="shared" si="4"/>
        <v>0</v>
      </c>
      <c r="J186" s="3">
        <v>390</v>
      </c>
      <c r="K186" s="4">
        <f t="shared" si="5"/>
        <v>0.30256410256410254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225</v>
      </c>
      <c r="C187" s="1" t="s">
        <v>226</v>
      </c>
      <c r="D187" s="1" t="s">
        <v>227</v>
      </c>
      <c r="E187" s="1"/>
      <c r="F187" s="1" t="s">
        <v>372</v>
      </c>
      <c r="G187" s="21"/>
      <c r="H187" s="3">
        <v>23.75</v>
      </c>
      <c r="I187" s="3">
        <f t="shared" si="4"/>
        <v>0</v>
      </c>
      <c r="J187" s="3">
        <v>80</v>
      </c>
      <c r="K187" s="4">
        <f t="shared" si="5"/>
        <v>0.296875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390</v>
      </c>
      <c r="E188" s="1">
        <v>2021</v>
      </c>
      <c r="F188" s="1" t="s">
        <v>372</v>
      </c>
      <c r="G188" s="21">
        <v>3</v>
      </c>
      <c r="H188" s="3">
        <v>27.95</v>
      </c>
      <c r="I188" s="3">
        <f t="shared" si="4"/>
        <v>83.85</v>
      </c>
      <c r="J188" s="3">
        <v>97</v>
      </c>
      <c r="K188" s="4">
        <f t="shared" si="5"/>
        <v>0.28814432989690719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374</v>
      </c>
      <c r="E189" s="1">
        <v>2022</v>
      </c>
      <c r="F189" s="1" t="s">
        <v>372</v>
      </c>
      <c r="G189" s="21"/>
      <c r="H189" s="3">
        <v>26</v>
      </c>
      <c r="I189" s="3">
        <f t="shared" si="4"/>
        <v>0</v>
      </c>
      <c r="J189" s="3">
        <v>99</v>
      </c>
      <c r="K189" s="4">
        <f t="shared" si="5"/>
        <v>0.26262626262626265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157</v>
      </c>
      <c r="C190" s="1" t="s">
        <v>416</v>
      </c>
      <c r="D190" s="1" t="s">
        <v>417</v>
      </c>
      <c r="E190" s="1">
        <v>2022</v>
      </c>
      <c r="F190" s="1" t="s">
        <v>372</v>
      </c>
      <c r="G190" s="21">
        <v>9</v>
      </c>
      <c r="H190" s="3">
        <v>20</v>
      </c>
      <c r="I190" s="3">
        <f t="shared" si="4"/>
        <v>180</v>
      </c>
      <c r="J190" s="3">
        <v>78</v>
      </c>
      <c r="K190" s="4">
        <f t="shared" si="5"/>
        <v>0.25641025641025639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157</v>
      </c>
      <c r="C191" s="1" t="s">
        <v>448</v>
      </c>
      <c r="D191" s="1" t="s">
        <v>449</v>
      </c>
      <c r="E191" s="1">
        <v>2023</v>
      </c>
      <c r="F191" s="1" t="s">
        <v>123</v>
      </c>
      <c r="G191" s="21"/>
      <c r="H191" s="3">
        <v>35</v>
      </c>
      <c r="I191" s="3">
        <f t="shared" si="4"/>
        <v>0</v>
      </c>
      <c r="J191" s="3">
        <v>102</v>
      </c>
      <c r="K191" s="4">
        <f t="shared" si="5"/>
        <v>0.34313725490196079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401</v>
      </c>
      <c r="E192" s="1">
        <v>2022</v>
      </c>
      <c r="F192" s="1" t="s">
        <v>90</v>
      </c>
      <c r="G192" s="21"/>
      <c r="H192" s="3">
        <v>18</v>
      </c>
      <c r="I192" s="3">
        <f t="shared" si="4"/>
        <v>0</v>
      </c>
      <c r="J192" s="3">
        <v>80</v>
      </c>
      <c r="K192" s="4">
        <f t="shared" si="5"/>
        <v>0.22500000000000001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392</v>
      </c>
      <c r="E193" s="1">
        <v>2023</v>
      </c>
      <c r="F193" s="1" t="s">
        <v>90</v>
      </c>
      <c r="G193" s="21">
        <v>10</v>
      </c>
      <c r="H193" s="3">
        <v>15</v>
      </c>
      <c r="I193" s="3">
        <f t="shared" si="4"/>
        <v>150</v>
      </c>
      <c r="J193" s="3">
        <v>80</v>
      </c>
      <c r="K193" s="4">
        <f t="shared" si="5"/>
        <v>0.1875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228</v>
      </c>
      <c r="E194" s="1">
        <v>2020</v>
      </c>
      <c r="F194" s="1" t="s">
        <v>90</v>
      </c>
      <c r="G194" s="21"/>
      <c r="H194" s="3">
        <v>24</v>
      </c>
      <c r="I194" s="3">
        <f t="shared" si="4"/>
        <v>0</v>
      </c>
      <c r="J194" s="3">
        <v>92</v>
      </c>
      <c r="K194" s="4">
        <f t="shared" si="5"/>
        <v>0.2608695652173913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229</v>
      </c>
      <c r="E195" s="1">
        <v>2020</v>
      </c>
      <c r="F195" s="1" t="s">
        <v>90</v>
      </c>
      <c r="G195" s="21"/>
      <c r="H195" s="3">
        <v>17.5</v>
      </c>
      <c r="I195" s="3">
        <f t="shared" si="4"/>
        <v>0</v>
      </c>
      <c r="J195" s="3">
        <v>80</v>
      </c>
      <c r="K195" s="4">
        <f t="shared" si="5"/>
        <v>0.21875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230</v>
      </c>
      <c r="E196" s="1">
        <v>2019</v>
      </c>
      <c r="F196" s="1" t="s">
        <v>90</v>
      </c>
      <c r="G196" s="21"/>
      <c r="H196" s="3">
        <v>17</v>
      </c>
      <c r="I196" s="3">
        <f t="shared" ref="I196:I259" si="6">H196*G196</f>
        <v>0</v>
      </c>
      <c r="J196" s="3">
        <v>80</v>
      </c>
      <c r="K196" s="4">
        <f t="shared" si="5"/>
        <v>0.21249999999999999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225</v>
      </c>
      <c r="C197" s="1" t="s">
        <v>226</v>
      </c>
      <c r="D197" s="1" t="s">
        <v>231</v>
      </c>
      <c r="E197" s="1">
        <v>2019</v>
      </c>
      <c r="F197" s="1" t="s">
        <v>90</v>
      </c>
      <c r="G197" s="21"/>
      <c r="H197" s="3">
        <v>25</v>
      </c>
      <c r="I197" s="3">
        <f t="shared" si="6"/>
        <v>0</v>
      </c>
      <c r="J197" s="3">
        <v>91</v>
      </c>
      <c r="K197" s="4">
        <f t="shared" si="5"/>
        <v>0.27472527472527475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232</v>
      </c>
      <c r="E198" s="1"/>
      <c r="F198" s="1" t="s">
        <v>130</v>
      </c>
      <c r="G198" s="21"/>
      <c r="H198" s="3">
        <v>28</v>
      </c>
      <c r="I198" s="3">
        <f t="shared" si="6"/>
        <v>0</v>
      </c>
      <c r="J198" s="3">
        <v>98</v>
      </c>
      <c r="K198" s="4">
        <f t="shared" si="5"/>
        <v>0.2857142857142857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225</v>
      </c>
      <c r="C199" s="1" t="s">
        <v>146</v>
      </c>
      <c r="D199" s="1" t="s">
        <v>233</v>
      </c>
      <c r="E199" s="1"/>
      <c r="F199" s="1" t="s">
        <v>130</v>
      </c>
      <c r="G199" s="21"/>
      <c r="H199" s="3">
        <v>61</v>
      </c>
      <c r="I199" s="3">
        <f t="shared" si="6"/>
        <v>0</v>
      </c>
      <c r="J199" s="3">
        <v>190</v>
      </c>
      <c r="K199" s="4">
        <f t="shared" si="5"/>
        <v>0.32105263157894737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225</v>
      </c>
      <c r="C200" s="1" t="s">
        <v>226</v>
      </c>
      <c r="D200" s="1" t="s">
        <v>234</v>
      </c>
      <c r="E200" s="1">
        <v>2018</v>
      </c>
      <c r="F200" s="1" t="s">
        <v>130</v>
      </c>
      <c r="G200" s="21"/>
      <c r="H200" s="3">
        <v>40</v>
      </c>
      <c r="I200" s="3">
        <f t="shared" si="6"/>
        <v>0</v>
      </c>
      <c r="J200" s="3">
        <v>120</v>
      </c>
      <c r="K200" s="4">
        <f t="shared" si="5"/>
        <v>0.33333333333333331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235</v>
      </c>
      <c r="E201" s="1">
        <v>2021</v>
      </c>
      <c r="F201" s="1" t="s">
        <v>76</v>
      </c>
      <c r="G201" s="21"/>
      <c r="H201" s="3">
        <v>23</v>
      </c>
      <c r="I201" s="3">
        <f t="shared" si="6"/>
        <v>0</v>
      </c>
      <c r="J201" s="3">
        <v>94</v>
      </c>
      <c r="K201" s="4">
        <f t="shared" si="5"/>
        <v>0.24468085106382978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236</v>
      </c>
      <c r="E202" s="1"/>
      <c r="F202" s="1" t="s">
        <v>76</v>
      </c>
      <c r="G202" s="21"/>
      <c r="H202" s="3">
        <v>22</v>
      </c>
      <c r="I202" s="3">
        <f t="shared" si="6"/>
        <v>0</v>
      </c>
      <c r="J202" s="3">
        <v>87</v>
      </c>
      <c r="K202" s="4">
        <f t="shared" si="5"/>
        <v>0.25287356321839083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237</v>
      </c>
      <c r="E203" s="1">
        <v>2021</v>
      </c>
      <c r="F203" s="1" t="s">
        <v>50</v>
      </c>
      <c r="G203" s="21"/>
      <c r="H203" s="3">
        <v>22</v>
      </c>
      <c r="I203" s="3">
        <f t="shared" si="6"/>
        <v>0</v>
      </c>
      <c r="J203" s="3">
        <v>95</v>
      </c>
      <c r="K203" s="4">
        <f t="shared" si="5"/>
        <v>0.23157894736842105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238</v>
      </c>
      <c r="E204" s="1">
        <v>2020</v>
      </c>
      <c r="F204" s="1" t="s">
        <v>123</v>
      </c>
      <c r="G204" s="21"/>
      <c r="H204" s="3">
        <v>26.16</v>
      </c>
      <c r="I204" s="3">
        <f t="shared" si="6"/>
        <v>0</v>
      </c>
      <c r="J204" s="3">
        <v>99</v>
      </c>
      <c r="K204" s="4">
        <f t="shared" si="5"/>
        <v>0.26424242424242422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239</v>
      </c>
      <c r="E205" s="1">
        <v>2020</v>
      </c>
      <c r="F205" s="1" t="s">
        <v>372</v>
      </c>
      <c r="G205" s="21"/>
      <c r="H205" s="3">
        <v>23</v>
      </c>
      <c r="I205" s="3">
        <f t="shared" si="6"/>
        <v>0</v>
      </c>
      <c r="J205" s="3">
        <v>98</v>
      </c>
      <c r="K205" s="4">
        <f t="shared" si="5"/>
        <v>0.23469387755102042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240</v>
      </c>
      <c r="E206" s="1">
        <v>2021</v>
      </c>
      <c r="F206" s="1" t="s">
        <v>372</v>
      </c>
      <c r="G206" s="21"/>
      <c r="H206" s="3">
        <v>19</v>
      </c>
      <c r="I206" s="3">
        <f t="shared" si="6"/>
        <v>0</v>
      </c>
      <c r="J206" s="3">
        <v>95</v>
      </c>
      <c r="K206" s="4">
        <f t="shared" si="5"/>
        <v>0.2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241</v>
      </c>
      <c r="E207" s="1"/>
      <c r="F207" s="1" t="s">
        <v>372</v>
      </c>
      <c r="G207" s="21"/>
      <c r="H207" s="3">
        <v>30</v>
      </c>
      <c r="I207" s="3">
        <f t="shared" si="6"/>
        <v>0</v>
      </c>
      <c r="J207" s="3">
        <v>99</v>
      </c>
      <c r="K207" s="4">
        <f t="shared" si="5"/>
        <v>0.30303030303030304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242</v>
      </c>
      <c r="E208" s="1">
        <v>2018</v>
      </c>
      <c r="F208" s="1" t="s">
        <v>372</v>
      </c>
      <c r="G208" s="21"/>
      <c r="H208" s="3">
        <v>53</v>
      </c>
      <c r="I208" s="3">
        <f t="shared" si="6"/>
        <v>0</v>
      </c>
      <c r="J208" s="3">
        <v>162</v>
      </c>
      <c r="K208" s="4">
        <f t="shared" si="5"/>
        <v>0.3271604938271605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134</v>
      </c>
      <c r="C209" s="1" t="s">
        <v>243</v>
      </c>
      <c r="D209" s="1" t="s">
        <v>244</v>
      </c>
      <c r="E209" s="1">
        <v>2019</v>
      </c>
      <c r="F209" s="1" t="s">
        <v>130</v>
      </c>
      <c r="G209" s="21"/>
      <c r="H209" s="3">
        <v>39.5</v>
      </c>
      <c r="I209" s="3">
        <f t="shared" si="6"/>
        <v>0</v>
      </c>
      <c r="J209" s="3">
        <v>125</v>
      </c>
      <c r="K209" s="4">
        <f t="shared" si="5"/>
        <v>0.316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245</v>
      </c>
      <c r="E210" s="1">
        <v>2018</v>
      </c>
      <c r="F210" s="1" t="s">
        <v>130</v>
      </c>
      <c r="G210" s="21"/>
      <c r="H210" s="3">
        <v>105</v>
      </c>
      <c r="I210" s="3">
        <f t="shared" si="6"/>
        <v>0</v>
      </c>
      <c r="J210" s="3">
        <v>325</v>
      </c>
      <c r="K210" s="4">
        <f t="shared" si="5"/>
        <v>0.32307692307692309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245</v>
      </c>
      <c r="E211" s="1">
        <v>2022</v>
      </c>
      <c r="F211" s="1" t="s">
        <v>130</v>
      </c>
      <c r="G211" s="21">
        <v>6</v>
      </c>
      <c r="H211" s="3">
        <v>110</v>
      </c>
      <c r="I211" s="3">
        <f t="shared" si="6"/>
        <v>660</v>
      </c>
      <c r="J211" s="3">
        <v>325</v>
      </c>
      <c r="K211" s="4">
        <f t="shared" si="5"/>
        <v>0.33846153846153848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150</v>
      </c>
      <c r="D212" s="1" t="s">
        <v>246</v>
      </c>
      <c r="E212" s="1"/>
      <c r="F212" s="1" t="s">
        <v>90</v>
      </c>
      <c r="G212" s="21"/>
      <c r="H212" s="3">
        <v>24</v>
      </c>
      <c r="I212" s="3">
        <f t="shared" si="6"/>
        <v>0</v>
      </c>
      <c r="J212" s="3">
        <v>79</v>
      </c>
      <c r="K212" s="4">
        <f t="shared" si="5"/>
        <v>0.30379746835443039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150</v>
      </c>
      <c r="D213" s="1" t="s">
        <v>247</v>
      </c>
      <c r="E213" s="1">
        <v>2019</v>
      </c>
      <c r="F213" s="1" t="s">
        <v>90</v>
      </c>
      <c r="G213" s="21"/>
      <c r="H213" s="3">
        <v>60</v>
      </c>
      <c r="I213" s="3">
        <f t="shared" si="6"/>
        <v>0</v>
      </c>
      <c r="J213" s="3">
        <v>188</v>
      </c>
      <c r="K213" s="4">
        <f t="shared" si="5"/>
        <v>0.31914893617021278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150</v>
      </c>
      <c r="D214" s="1" t="s">
        <v>248</v>
      </c>
      <c r="E214" s="1"/>
      <c r="F214" s="1" t="s">
        <v>249</v>
      </c>
      <c r="G214" s="21"/>
      <c r="H214" s="3">
        <v>38.5</v>
      </c>
      <c r="I214" s="3">
        <f t="shared" si="6"/>
        <v>0</v>
      </c>
      <c r="J214" s="3">
        <v>122</v>
      </c>
      <c r="K214" s="4">
        <f t="shared" si="5"/>
        <v>0.3155737704918033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250</v>
      </c>
      <c r="E215" s="1"/>
      <c r="F215" s="1" t="s">
        <v>249</v>
      </c>
      <c r="G215" s="21"/>
      <c r="H215" s="3">
        <v>27</v>
      </c>
      <c r="I215" s="3">
        <f t="shared" si="6"/>
        <v>0</v>
      </c>
      <c r="J215" s="3">
        <v>85</v>
      </c>
      <c r="K215" s="4">
        <f t="shared" si="5"/>
        <v>0.31764705882352939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225</v>
      </c>
      <c r="C216" s="1" t="s">
        <v>226</v>
      </c>
      <c r="D216" s="1" t="s">
        <v>251</v>
      </c>
      <c r="E216" s="1"/>
      <c r="F216" s="1" t="s">
        <v>372</v>
      </c>
      <c r="G216" s="21"/>
      <c r="H216" s="3">
        <v>46.45</v>
      </c>
      <c r="I216" s="3">
        <f t="shared" si="6"/>
        <v>0</v>
      </c>
      <c r="J216" s="3">
        <v>142</v>
      </c>
      <c r="K216" s="4">
        <f t="shared" si="5"/>
        <v>0.32711267605633804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157</v>
      </c>
      <c r="C217" s="1" t="s">
        <v>252</v>
      </c>
      <c r="D217" s="1" t="s">
        <v>253</v>
      </c>
      <c r="E217" s="1">
        <v>2020</v>
      </c>
      <c r="F217" s="1" t="s">
        <v>372</v>
      </c>
      <c r="G217" s="21">
        <v>2</v>
      </c>
      <c r="H217" s="3">
        <v>23</v>
      </c>
      <c r="I217" s="3">
        <f t="shared" si="6"/>
        <v>46</v>
      </c>
      <c r="J217" s="3">
        <v>79</v>
      </c>
      <c r="K217" s="4">
        <f t="shared" si="5"/>
        <v>0.29113924050632911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157</v>
      </c>
      <c r="C218" s="1" t="s">
        <v>385</v>
      </c>
      <c r="D218" s="1" t="s">
        <v>386</v>
      </c>
      <c r="E218" s="1">
        <v>2022</v>
      </c>
      <c r="F218" s="1" t="s">
        <v>123</v>
      </c>
      <c r="G218" s="21">
        <v>6</v>
      </c>
      <c r="H218" s="3">
        <v>33.33</v>
      </c>
      <c r="I218" s="3">
        <f t="shared" si="6"/>
        <v>199.98</v>
      </c>
      <c r="J218" s="3">
        <v>102</v>
      </c>
      <c r="K218" s="4">
        <f t="shared" si="5"/>
        <v>0.3267647058823529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254</v>
      </c>
      <c r="C219" s="1" t="s">
        <v>255</v>
      </c>
      <c r="D219" s="1" t="s">
        <v>256</v>
      </c>
      <c r="E219" s="1">
        <v>2016</v>
      </c>
      <c r="F219" s="1" t="s">
        <v>372</v>
      </c>
      <c r="G219" s="21"/>
      <c r="H219" s="3">
        <v>33.5</v>
      </c>
      <c r="I219" s="3">
        <f t="shared" si="6"/>
        <v>0</v>
      </c>
      <c r="J219" s="3">
        <v>102</v>
      </c>
      <c r="K219" s="4">
        <f t="shared" si="5"/>
        <v>0.32843137254901961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257</v>
      </c>
      <c r="E220" s="1">
        <v>2016</v>
      </c>
      <c r="F220" s="1" t="s">
        <v>372</v>
      </c>
      <c r="G220" s="21"/>
      <c r="H220" s="3">
        <v>40</v>
      </c>
      <c r="I220" s="3">
        <f t="shared" si="6"/>
        <v>0</v>
      </c>
      <c r="J220" s="3">
        <v>120</v>
      </c>
      <c r="K220" s="4">
        <f t="shared" si="5"/>
        <v>0.33333333333333331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258</v>
      </c>
      <c r="E221" s="1">
        <v>2018</v>
      </c>
      <c r="F221" s="1" t="s">
        <v>372</v>
      </c>
      <c r="G221" s="21"/>
      <c r="H221" s="3">
        <v>39</v>
      </c>
      <c r="I221" s="3">
        <f t="shared" si="6"/>
        <v>0</v>
      </c>
      <c r="J221" s="3">
        <v>122</v>
      </c>
      <c r="K221" s="4">
        <f t="shared" si="5"/>
        <v>0.31967213114754101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225</v>
      </c>
      <c r="C222" s="1" t="s">
        <v>146</v>
      </c>
      <c r="D222" s="1" t="s">
        <v>259</v>
      </c>
      <c r="E222" s="1"/>
      <c r="F222" s="1" t="s">
        <v>372</v>
      </c>
      <c r="G222" s="21"/>
      <c r="H222" s="3">
        <v>51</v>
      </c>
      <c r="I222" s="3">
        <f t="shared" si="6"/>
        <v>0</v>
      </c>
      <c r="J222" s="3">
        <v>155</v>
      </c>
      <c r="K222" s="4">
        <f t="shared" si="5"/>
        <v>0.32903225806451614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278</v>
      </c>
      <c r="C223" s="1" t="s">
        <v>148</v>
      </c>
      <c r="D223" s="1" t="s">
        <v>279</v>
      </c>
      <c r="E223" s="1">
        <v>2021</v>
      </c>
      <c r="F223" s="1" t="s">
        <v>123</v>
      </c>
      <c r="G223" s="21">
        <v>4</v>
      </c>
      <c r="H223" s="3">
        <v>60</v>
      </c>
      <c r="I223" s="3">
        <f t="shared" si="6"/>
        <v>240</v>
      </c>
      <c r="J223" s="3">
        <v>185</v>
      </c>
      <c r="K223" s="4">
        <f t="shared" si="5"/>
        <v>0.32432432432432434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148</v>
      </c>
      <c r="D224" s="1" t="s">
        <v>425</v>
      </c>
      <c r="E224" s="1">
        <v>2022</v>
      </c>
      <c r="F224" s="1" t="s">
        <v>123</v>
      </c>
      <c r="G224" s="21">
        <v>3</v>
      </c>
      <c r="H224" s="3">
        <v>60.16</v>
      </c>
      <c r="I224" s="3">
        <f t="shared" si="6"/>
        <v>180.48</v>
      </c>
      <c r="J224" s="3">
        <v>182</v>
      </c>
      <c r="K224" s="4">
        <f t="shared" si="5"/>
        <v>0.33054945054945051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148</v>
      </c>
      <c r="D225" s="1" t="s">
        <v>280</v>
      </c>
      <c r="E225" s="1">
        <v>2020</v>
      </c>
      <c r="F225" s="1" t="s">
        <v>123</v>
      </c>
      <c r="G225" s="21"/>
      <c r="H225" s="3">
        <v>103.5</v>
      </c>
      <c r="I225" s="3">
        <f t="shared" si="6"/>
        <v>0</v>
      </c>
      <c r="J225" s="3">
        <v>345</v>
      </c>
      <c r="K225" s="4">
        <f t="shared" si="5"/>
        <v>0.3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148</v>
      </c>
      <c r="D226" s="1" t="s">
        <v>281</v>
      </c>
      <c r="E226" s="1">
        <v>2020</v>
      </c>
      <c r="F226" s="1" t="s">
        <v>123</v>
      </c>
      <c r="G226" s="21"/>
      <c r="H226" s="3">
        <v>69</v>
      </c>
      <c r="I226" s="3">
        <f t="shared" si="6"/>
        <v>0</v>
      </c>
      <c r="J226" s="3">
        <v>227</v>
      </c>
      <c r="K226" s="4">
        <f t="shared" si="5"/>
        <v>0.30396475770925108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148</v>
      </c>
      <c r="D227" s="5" t="s">
        <v>282</v>
      </c>
      <c r="E227" s="1">
        <v>2018</v>
      </c>
      <c r="F227" s="1" t="s">
        <v>123</v>
      </c>
      <c r="G227" s="21"/>
      <c r="H227" s="3">
        <v>40.47</v>
      </c>
      <c r="I227" s="3">
        <f t="shared" si="6"/>
        <v>0</v>
      </c>
      <c r="J227" s="3">
        <v>128</v>
      </c>
      <c r="K227" s="4">
        <f t="shared" si="5"/>
        <v>0.31617187499999999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148</v>
      </c>
      <c r="D228" s="1" t="s">
        <v>283</v>
      </c>
      <c r="E228" s="1">
        <v>2020</v>
      </c>
      <c r="F228" s="1" t="s">
        <v>123</v>
      </c>
      <c r="G228" s="21"/>
      <c r="H228" s="3">
        <v>69</v>
      </c>
      <c r="I228" s="3">
        <f t="shared" si="6"/>
        <v>0</v>
      </c>
      <c r="J228" s="3">
        <v>239</v>
      </c>
      <c r="K228" s="4">
        <f t="shared" si="5"/>
        <v>0.28870292887029286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108</v>
      </c>
      <c r="C229" s="1" t="s">
        <v>388</v>
      </c>
      <c r="D229" s="1" t="s">
        <v>389</v>
      </c>
      <c r="E229" s="1">
        <v>2022</v>
      </c>
      <c r="F229" s="1" t="s">
        <v>372</v>
      </c>
      <c r="G229" s="21">
        <v>7</v>
      </c>
      <c r="H229" s="3">
        <v>28.5</v>
      </c>
      <c r="I229" s="3">
        <f t="shared" si="6"/>
        <v>199.5</v>
      </c>
      <c r="J229" s="3">
        <v>90</v>
      </c>
      <c r="K229" s="4">
        <f t="shared" si="5"/>
        <v>0.31666666666666665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108</v>
      </c>
      <c r="C230" s="1" t="s">
        <v>155</v>
      </c>
      <c r="D230" s="1" t="s">
        <v>285</v>
      </c>
      <c r="E230" s="1"/>
      <c r="F230" s="1" t="s">
        <v>50</v>
      </c>
      <c r="G230" s="21"/>
      <c r="H230" s="3">
        <v>69</v>
      </c>
      <c r="I230" s="3">
        <f t="shared" si="6"/>
        <v>0</v>
      </c>
      <c r="J230" s="3">
        <v>227</v>
      </c>
      <c r="K230" s="4">
        <f t="shared" ref="K230:K298" si="7">H230/J230</f>
        <v>0.30396475770925108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108</v>
      </c>
      <c r="C231" s="1" t="s">
        <v>286</v>
      </c>
      <c r="D231" s="1" t="s">
        <v>287</v>
      </c>
      <c r="E231" s="1">
        <v>2022</v>
      </c>
      <c r="F231" s="1" t="s">
        <v>123</v>
      </c>
      <c r="G231" s="21">
        <v>8</v>
      </c>
      <c r="H231" s="3">
        <v>16.77</v>
      </c>
      <c r="I231" s="3">
        <f t="shared" si="6"/>
        <v>134.16</v>
      </c>
      <c r="J231" s="3">
        <v>68</v>
      </c>
      <c r="K231" s="4">
        <f t="shared" si="7"/>
        <v>0.24661764705882352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6" t="s">
        <v>284</v>
      </c>
      <c r="B232" s="1" t="s">
        <v>108</v>
      </c>
      <c r="C232" s="1" t="s">
        <v>286</v>
      </c>
      <c r="D232" s="1" t="s">
        <v>288</v>
      </c>
      <c r="E232" s="1">
        <v>2020</v>
      </c>
      <c r="F232" s="1" t="s">
        <v>123</v>
      </c>
      <c r="G232" s="21"/>
      <c r="H232" s="3">
        <v>17.16</v>
      </c>
      <c r="I232" s="3">
        <f t="shared" si="6"/>
        <v>0</v>
      </c>
      <c r="J232" s="3">
        <v>68</v>
      </c>
      <c r="K232" s="4">
        <f t="shared" si="7"/>
        <v>0.25235294117647061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6" t="s">
        <v>284</v>
      </c>
      <c r="B233" s="1" t="s">
        <v>157</v>
      </c>
      <c r="C233" s="1" t="s">
        <v>289</v>
      </c>
      <c r="D233" s="5" t="s">
        <v>290</v>
      </c>
      <c r="E233" s="1"/>
      <c r="F233" s="1" t="s">
        <v>83</v>
      </c>
      <c r="G233" s="21"/>
      <c r="H233" s="3">
        <v>24</v>
      </c>
      <c r="I233" s="3">
        <f t="shared" si="6"/>
        <v>0</v>
      </c>
      <c r="J233" s="3">
        <v>82</v>
      </c>
      <c r="K233" s="4">
        <f t="shared" si="7"/>
        <v>0.29268292682926828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225</v>
      </c>
      <c r="C234" s="1" t="s">
        <v>291</v>
      </c>
      <c r="D234" s="1" t="s">
        <v>292</v>
      </c>
      <c r="E234" s="1"/>
      <c r="F234" s="1" t="s">
        <v>83</v>
      </c>
      <c r="G234" s="21">
        <v>5</v>
      </c>
      <c r="H234" s="3">
        <v>31</v>
      </c>
      <c r="I234" s="3">
        <f t="shared" si="6"/>
        <v>155</v>
      </c>
      <c r="J234" s="3">
        <v>94</v>
      </c>
      <c r="K234" s="4">
        <f t="shared" si="7"/>
        <v>0.32978723404255317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157</v>
      </c>
      <c r="C235" s="1" t="s">
        <v>293</v>
      </c>
      <c r="D235" s="1" t="s">
        <v>294</v>
      </c>
      <c r="E235" s="1"/>
      <c r="F235" s="1" t="s">
        <v>83</v>
      </c>
      <c r="G235" s="21"/>
      <c r="H235" s="3">
        <v>20</v>
      </c>
      <c r="I235" s="3">
        <f t="shared" si="6"/>
        <v>0</v>
      </c>
      <c r="J235" s="3">
        <v>70</v>
      </c>
      <c r="K235" s="4">
        <f t="shared" si="7"/>
        <v>0.2857142857142857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296</v>
      </c>
      <c r="D236" s="1" t="s">
        <v>297</v>
      </c>
      <c r="E236" s="1"/>
      <c r="F236" s="1" t="s">
        <v>90</v>
      </c>
      <c r="G236" s="21"/>
      <c r="H236" s="3">
        <v>159</v>
      </c>
      <c r="I236" s="3">
        <f t="shared" si="6"/>
        <v>0</v>
      </c>
      <c r="J236" s="3">
        <v>469</v>
      </c>
      <c r="K236" s="4">
        <f t="shared" si="7"/>
        <v>0.33901918976545842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296</v>
      </c>
      <c r="D237" s="1" t="s">
        <v>298</v>
      </c>
      <c r="E237" s="1"/>
      <c r="F237" s="1" t="s">
        <v>90</v>
      </c>
      <c r="G237" s="21"/>
      <c r="H237" s="3">
        <v>112</v>
      </c>
      <c r="I237" s="3">
        <f t="shared" si="6"/>
        <v>0</v>
      </c>
      <c r="J237" s="3">
        <v>349</v>
      </c>
      <c r="K237" s="4">
        <f t="shared" si="7"/>
        <v>0.3209169054441261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299</v>
      </c>
      <c r="D238" s="1" t="s">
        <v>300</v>
      </c>
      <c r="E238" s="1"/>
      <c r="F238" s="1" t="s">
        <v>372</v>
      </c>
      <c r="G238" s="21"/>
      <c r="H238" s="3">
        <v>24</v>
      </c>
      <c r="I238" s="3">
        <f t="shared" si="6"/>
        <v>0</v>
      </c>
      <c r="J238" s="3">
        <v>79</v>
      </c>
      <c r="K238" s="4">
        <f t="shared" si="7"/>
        <v>0.30379746835443039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301</v>
      </c>
      <c r="E239" s="1">
        <v>2021</v>
      </c>
      <c r="F239" s="1" t="s">
        <v>123</v>
      </c>
      <c r="G239" s="21"/>
      <c r="H239" s="3">
        <v>31.83</v>
      </c>
      <c r="I239" s="3">
        <f t="shared" si="6"/>
        <v>0</v>
      </c>
      <c r="J239" s="3">
        <v>99</v>
      </c>
      <c r="K239" s="4">
        <f t="shared" si="7"/>
        <v>0.32151515151515148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303</v>
      </c>
      <c r="E240" s="1"/>
      <c r="F240" s="1" t="s">
        <v>372</v>
      </c>
      <c r="G240" s="21"/>
      <c r="H240" s="3">
        <v>28.75</v>
      </c>
      <c r="I240" s="3">
        <f t="shared" si="6"/>
        <v>0</v>
      </c>
      <c r="J240" s="3">
        <v>98</v>
      </c>
      <c r="K240" s="4">
        <f t="shared" si="7"/>
        <v>0.29336734693877553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304</v>
      </c>
      <c r="E241" s="1"/>
      <c r="F241" s="1" t="s">
        <v>372</v>
      </c>
      <c r="G241" s="21"/>
      <c r="H241" s="3">
        <v>28</v>
      </c>
      <c r="I241" s="3">
        <f t="shared" si="6"/>
        <v>0</v>
      </c>
      <c r="J241" s="3">
        <v>92</v>
      </c>
      <c r="K241" s="4">
        <f t="shared" si="7"/>
        <v>0.30434782608695654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305</v>
      </c>
      <c r="D242" s="1" t="s">
        <v>306</v>
      </c>
      <c r="E242" s="1"/>
      <c r="F242" s="1" t="s">
        <v>83</v>
      </c>
      <c r="G242" s="21"/>
      <c r="H242" s="3">
        <v>35</v>
      </c>
      <c r="I242" s="3">
        <f t="shared" si="6"/>
        <v>0</v>
      </c>
      <c r="J242" s="3">
        <v>110</v>
      </c>
      <c r="K242" s="4">
        <f t="shared" si="7"/>
        <v>0.31818181818181818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299</v>
      </c>
      <c r="D243" s="1" t="s">
        <v>307</v>
      </c>
      <c r="E243" s="1"/>
      <c r="F243" s="1" t="s">
        <v>83</v>
      </c>
      <c r="G243" s="21"/>
      <c r="H243" s="3">
        <v>34</v>
      </c>
      <c r="I243" s="3">
        <f t="shared" si="6"/>
        <v>0</v>
      </c>
      <c r="J243" s="3">
        <v>108</v>
      </c>
      <c r="K243" s="4">
        <f t="shared" si="7"/>
        <v>0.31481481481481483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308</v>
      </c>
      <c r="D244" s="1" t="s">
        <v>309</v>
      </c>
      <c r="E244" s="1"/>
      <c r="F244" s="1" t="s">
        <v>83</v>
      </c>
      <c r="G244" s="21"/>
      <c r="H244" s="3">
        <v>46</v>
      </c>
      <c r="I244" s="3">
        <f t="shared" si="6"/>
        <v>0</v>
      </c>
      <c r="J244" s="3">
        <v>138</v>
      </c>
      <c r="K244" s="4">
        <f t="shared" si="7"/>
        <v>0.33333333333333331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299</v>
      </c>
      <c r="D245" s="1" t="s">
        <v>310</v>
      </c>
      <c r="E245" s="1"/>
      <c r="F245" s="1" t="s">
        <v>130</v>
      </c>
      <c r="G245" s="21">
        <v>4</v>
      </c>
      <c r="H245" s="3">
        <v>32</v>
      </c>
      <c r="I245" s="3">
        <f t="shared" si="6"/>
        <v>128</v>
      </c>
      <c r="J245" s="3">
        <v>102</v>
      </c>
      <c r="K245" s="4">
        <f t="shared" si="7"/>
        <v>0.31372549019607843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96</v>
      </c>
      <c r="C246" s="1" t="s">
        <v>302</v>
      </c>
      <c r="D246" s="1" t="s">
        <v>311</v>
      </c>
      <c r="E246" s="1"/>
      <c r="F246" s="1" t="s">
        <v>130</v>
      </c>
      <c r="G246" s="21"/>
      <c r="H246" s="3">
        <v>28</v>
      </c>
      <c r="I246" s="3">
        <f t="shared" si="6"/>
        <v>0</v>
      </c>
      <c r="J246" s="3">
        <v>94</v>
      </c>
      <c r="K246" s="4">
        <f t="shared" si="7"/>
        <v>0.2978723404255319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312</v>
      </c>
      <c r="E247" s="1"/>
      <c r="F247" s="1" t="s">
        <v>90</v>
      </c>
      <c r="G247" s="21"/>
      <c r="H247" s="3">
        <v>36</v>
      </c>
      <c r="I247" s="3">
        <f t="shared" si="6"/>
        <v>0</v>
      </c>
      <c r="J247" s="3">
        <v>116</v>
      </c>
      <c r="K247" s="4">
        <f t="shared" si="7"/>
        <v>0.31034482758620691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371</v>
      </c>
      <c r="E248" s="1">
        <v>2020</v>
      </c>
      <c r="F248" s="1" t="s">
        <v>372</v>
      </c>
      <c r="G248" s="21">
        <v>5</v>
      </c>
      <c r="H248" s="3">
        <v>71</v>
      </c>
      <c r="I248" s="3">
        <f t="shared" si="6"/>
        <v>355</v>
      </c>
      <c r="J248" s="3">
        <v>220</v>
      </c>
      <c r="K248" s="4">
        <v>0.30909999999999999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313</v>
      </c>
      <c r="E249" s="1"/>
      <c r="F249" s="1" t="s">
        <v>372</v>
      </c>
      <c r="G249" s="21">
        <v>3</v>
      </c>
      <c r="H249" s="3">
        <v>36.950000000000003</v>
      </c>
      <c r="I249" s="3">
        <f t="shared" si="6"/>
        <v>110.85000000000001</v>
      </c>
      <c r="J249" s="3">
        <v>116</v>
      </c>
      <c r="K249" s="4">
        <f t="shared" si="7"/>
        <v>0.31853448275862073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314</v>
      </c>
      <c r="E250" s="1"/>
      <c r="F250" s="1" t="s">
        <v>372</v>
      </c>
      <c r="G250" s="21"/>
      <c r="H250" s="3">
        <v>29</v>
      </c>
      <c r="I250" s="3">
        <f t="shared" si="6"/>
        <v>0</v>
      </c>
      <c r="J250" s="3">
        <v>96</v>
      </c>
      <c r="K250" s="4">
        <f t="shared" si="7"/>
        <v>0.30208333333333331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315</v>
      </c>
      <c r="E251" s="1"/>
      <c r="F251" s="1" t="s">
        <v>372</v>
      </c>
      <c r="G251" s="21"/>
      <c r="H251" s="3">
        <v>49</v>
      </c>
      <c r="I251" s="3">
        <f t="shared" si="6"/>
        <v>0</v>
      </c>
      <c r="J251" s="3">
        <v>155</v>
      </c>
      <c r="K251" s="4">
        <f t="shared" si="7"/>
        <v>0.31612903225806449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316</v>
      </c>
      <c r="E252" s="1"/>
      <c r="F252" s="1" t="s">
        <v>372</v>
      </c>
      <c r="G252" s="21"/>
      <c r="H252" s="3">
        <v>294</v>
      </c>
      <c r="I252" s="3">
        <f t="shared" si="6"/>
        <v>0</v>
      </c>
      <c r="J252" s="3">
        <v>780</v>
      </c>
      <c r="K252" s="4">
        <f t="shared" si="7"/>
        <v>0.37692307692307692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317</v>
      </c>
      <c r="E253" s="1"/>
      <c r="F253" s="1" t="s">
        <v>372</v>
      </c>
      <c r="G253" s="21"/>
      <c r="H253" s="3">
        <v>340</v>
      </c>
      <c r="I253" s="3">
        <f t="shared" si="6"/>
        <v>0</v>
      </c>
      <c r="J253" s="3">
        <v>1050</v>
      </c>
      <c r="K253" s="4">
        <f t="shared" si="7"/>
        <v>0.32380952380952382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440</v>
      </c>
      <c r="E254" s="1"/>
      <c r="F254" s="1" t="s">
        <v>372</v>
      </c>
      <c r="G254" s="21">
        <v>2</v>
      </c>
      <c r="H254" s="3">
        <v>455</v>
      </c>
      <c r="I254" s="3">
        <f t="shared" si="6"/>
        <v>910</v>
      </c>
      <c r="J254" s="3">
        <v>1150</v>
      </c>
      <c r="K254" s="4">
        <f t="shared" si="7"/>
        <v>0.39565217391304347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319</v>
      </c>
      <c r="E255" s="1"/>
      <c r="F255" s="1" t="s">
        <v>372</v>
      </c>
      <c r="G255" s="21"/>
      <c r="H255" s="3">
        <v>95</v>
      </c>
      <c r="I255" s="3">
        <f t="shared" si="6"/>
        <v>0</v>
      </c>
      <c r="J255" s="3">
        <v>330</v>
      </c>
      <c r="K255" s="4">
        <f t="shared" si="7"/>
        <v>0.2878787878787879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320</v>
      </c>
      <c r="E256" s="1"/>
      <c r="F256" s="1" t="s">
        <v>372</v>
      </c>
      <c r="G256" s="21"/>
      <c r="H256" s="3">
        <v>74</v>
      </c>
      <c r="I256" s="3">
        <f t="shared" si="6"/>
        <v>0</v>
      </c>
      <c r="J256" s="3">
        <v>240</v>
      </c>
      <c r="K256" s="4">
        <f t="shared" si="7"/>
        <v>0.30833333333333335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321</v>
      </c>
      <c r="E257" s="1"/>
      <c r="F257" s="1" t="s">
        <v>372</v>
      </c>
      <c r="G257" s="21">
        <v>3</v>
      </c>
      <c r="H257" s="3">
        <v>173</v>
      </c>
      <c r="I257" s="3">
        <f t="shared" si="6"/>
        <v>519</v>
      </c>
      <c r="J257" s="3">
        <v>550</v>
      </c>
      <c r="K257" s="4">
        <f t="shared" si="7"/>
        <v>0.31454545454545457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322</v>
      </c>
      <c r="E258" s="1"/>
      <c r="F258" s="1" t="s">
        <v>372</v>
      </c>
      <c r="G258" s="21"/>
      <c r="H258" s="3">
        <v>179</v>
      </c>
      <c r="I258" s="3">
        <f t="shared" si="6"/>
        <v>0</v>
      </c>
      <c r="J258" s="3">
        <v>575</v>
      </c>
      <c r="K258" s="4">
        <f t="shared" si="7"/>
        <v>0.31130434782608696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323</v>
      </c>
      <c r="E259" s="1">
        <v>2016</v>
      </c>
      <c r="F259" s="1" t="s">
        <v>372</v>
      </c>
      <c r="G259" s="21"/>
      <c r="H259" s="3">
        <v>71.95</v>
      </c>
      <c r="I259" s="3">
        <f t="shared" si="6"/>
        <v>0</v>
      </c>
      <c r="J259" s="3">
        <v>230</v>
      </c>
      <c r="K259" s="4">
        <f t="shared" si="7"/>
        <v>0.31282608695652175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324</v>
      </c>
      <c r="E260" s="1">
        <v>2020</v>
      </c>
      <c r="F260" s="1" t="s">
        <v>372</v>
      </c>
      <c r="G260" s="21">
        <v>2</v>
      </c>
      <c r="H260" s="3">
        <v>932</v>
      </c>
      <c r="I260" s="3">
        <f t="shared" ref="I260:I302" si="8">H260*G260</f>
        <v>1864</v>
      </c>
      <c r="J260" s="3">
        <v>2400</v>
      </c>
      <c r="K260" s="4">
        <f t="shared" si="7"/>
        <v>0.38833333333333331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427</v>
      </c>
      <c r="E261" s="1">
        <v>2013</v>
      </c>
      <c r="F261" s="1" t="s">
        <v>372</v>
      </c>
      <c r="G261" s="21">
        <v>1</v>
      </c>
      <c r="H261" s="3">
        <v>739</v>
      </c>
      <c r="I261" s="3">
        <f t="shared" si="8"/>
        <v>739</v>
      </c>
      <c r="J261" s="3">
        <v>1900</v>
      </c>
      <c r="K261" s="4">
        <f t="shared" si="7"/>
        <v>0.38894736842105265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325</v>
      </c>
      <c r="E262" s="1">
        <v>3</v>
      </c>
      <c r="F262" s="1" t="s">
        <v>76</v>
      </c>
      <c r="G262" s="21">
        <v>3</v>
      </c>
      <c r="H262" s="3">
        <v>328.6</v>
      </c>
      <c r="I262" s="3">
        <f t="shared" si="8"/>
        <v>985.80000000000007</v>
      </c>
      <c r="J262" s="3">
        <v>950</v>
      </c>
      <c r="K262" s="4">
        <f t="shared" si="7"/>
        <v>0.34589473684210531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326</v>
      </c>
      <c r="E263" s="1">
        <v>1</v>
      </c>
      <c r="F263" s="1" t="s">
        <v>76</v>
      </c>
      <c r="G263" s="21">
        <v>1</v>
      </c>
      <c r="H263" s="3">
        <v>525.76</v>
      </c>
      <c r="I263" s="3">
        <f t="shared" si="8"/>
        <v>525.76</v>
      </c>
      <c r="J263" s="3">
        <v>1325</v>
      </c>
      <c r="K263" s="4">
        <f t="shared" si="7"/>
        <v>0.39679999999999999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327</v>
      </c>
      <c r="E264" s="1"/>
      <c r="F264" s="1" t="s">
        <v>76</v>
      </c>
      <c r="G264" s="21"/>
      <c r="H264" s="3">
        <v>185.5</v>
      </c>
      <c r="I264" s="3">
        <f t="shared" si="8"/>
        <v>0</v>
      </c>
      <c r="J264" s="3">
        <v>545</v>
      </c>
      <c r="K264" s="4">
        <f t="shared" si="7"/>
        <v>0.34036697247706421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419</v>
      </c>
      <c r="E265" s="1">
        <v>2022</v>
      </c>
      <c r="F265" s="1" t="s">
        <v>50</v>
      </c>
      <c r="G265" s="21">
        <v>5</v>
      </c>
      <c r="H265" s="3">
        <v>93.99</v>
      </c>
      <c r="I265" s="3">
        <f t="shared" si="8"/>
        <v>469.95</v>
      </c>
      <c r="J265" s="3">
        <v>280</v>
      </c>
      <c r="K265" s="4">
        <f t="shared" si="7"/>
        <v>0.33567857142857144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426</v>
      </c>
      <c r="E266" s="1">
        <v>2022</v>
      </c>
      <c r="F266" s="1" t="s">
        <v>123</v>
      </c>
      <c r="G266" s="21">
        <v>6</v>
      </c>
      <c r="H266" s="3">
        <v>43.16</v>
      </c>
      <c r="I266" s="3">
        <f t="shared" si="8"/>
        <v>258.95999999999998</v>
      </c>
      <c r="J266" s="3">
        <v>135</v>
      </c>
      <c r="K266" s="4">
        <f t="shared" si="7"/>
        <v>0.31970370370370366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328</v>
      </c>
      <c r="E267" s="1">
        <v>2020</v>
      </c>
      <c r="F267" s="1" t="s">
        <v>123</v>
      </c>
      <c r="G267" s="21">
        <v>3</v>
      </c>
      <c r="H267" s="3">
        <v>58.33</v>
      </c>
      <c r="I267" s="3">
        <f t="shared" si="8"/>
        <v>174.99</v>
      </c>
      <c r="J267" s="3">
        <v>178</v>
      </c>
      <c r="K267" s="4">
        <f t="shared" si="7"/>
        <v>0.32769662921348314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329</v>
      </c>
      <c r="E268" s="1">
        <v>2020</v>
      </c>
      <c r="F268" s="1" t="s">
        <v>123</v>
      </c>
      <c r="G268" s="21"/>
      <c r="H268" s="3">
        <v>71.67</v>
      </c>
      <c r="I268" s="3">
        <f t="shared" si="8"/>
        <v>0</v>
      </c>
      <c r="J268" s="3">
        <v>230</v>
      </c>
      <c r="K268" s="4">
        <f t="shared" si="7"/>
        <v>0.31160869565217392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330</v>
      </c>
      <c r="E269" s="1"/>
      <c r="F269" s="1" t="s">
        <v>123</v>
      </c>
      <c r="G269" s="21"/>
      <c r="H269" s="3">
        <v>65</v>
      </c>
      <c r="I269" s="3">
        <f t="shared" si="8"/>
        <v>0</v>
      </c>
      <c r="J269" s="3">
        <v>217</v>
      </c>
      <c r="K269" s="4">
        <f t="shared" si="7"/>
        <v>0.29953917050691242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331</v>
      </c>
      <c r="E270" s="1"/>
      <c r="F270" s="1" t="s">
        <v>123</v>
      </c>
      <c r="G270" s="21"/>
      <c r="H270" s="3">
        <v>193</v>
      </c>
      <c r="I270" s="3">
        <f t="shared" si="8"/>
        <v>0</v>
      </c>
      <c r="J270" s="3">
        <v>569</v>
      </c>
      <c r="K270" s="4">
        <f t="shared" si="7"/>
        <v>0.33919156414762741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332</v>
      </c>
      <c r="E271" s="1">
        <v>2020</v>
      </c>
      <c r="F271" s="1" t="s">
        <v>123</v>
      </c>
      <c r="G271" s="21"/>
      <c r="H271" s="3">
        <v>47.58</v>
      </c>
      <c r="I271" s="3">
        <f t="shared" si="8"/>
        <v>0</v>
      </c>
      <c r="J271" s="3">
        <v>160</v>
      </c>
      <c r="K271" s="4">
        <f t="shared" si="7"/>
        <v>0.297375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333</v>
      </c>
      <c r="E272" s="1"/>
      <c r="F272" s="1" t="s">
        <v>123</v>
      </c>
      <c r="G272" s="21"/>
      <c r="H272" s="3">
        <v>56</v>
      </c>
      <c r="I272" s="3">
        <f t="shared" si="8"/>
        <v>0</v>
      </c>
      <c r="J272" s="3">
        <v>180</v>
      </c>
      <c r="K272" s="4">
        <f t="shared" si="7"/>
        <v>0.31111111111111112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334</v>
      </c>
      <c r="E273" s="1"/>
      <c r="F273" s="1" t="s">
        <v>123</v>
      </c>
      <c r="G273" s="21">
        <v>1</v>
      </c>
      <c r="H273" s="3">
        <v>160</v>
      </c>
      <c r="I273" s="3">
        <f t="shared" si="8"/>
        <v>160</v>
      </c>
      <c r="J273" s="3">
        <v>525</v>
      </c>
      <c r="K273" s="4">
        <f t="shared" si="7"/>
        <v>0.30476190476190479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335</v>
      </c>
      <c r="E274" s="1">
        <v>2018</v>
      </c>
      <c r="F274" s="1" t="s">
        <v>123</v>
      </c>
      <c r="G274" s="21"/>
      <c r="H274" s="3">
        <v>49.08</v>
      </c>
      <c r="I274" s="3">
        <f t="shared" si="8"/>
        <v>0</v>
      </c>
      <c r="J274" s="3">
        <v>149</v>
      </c>
      <c r="K274" s="4">
        <f t="shared" si="7"/>
        <v>0.32939597315436242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336</v>
      </c>
      <c r="E275" s="1">
        <v>2020</v>
      </c>
      <c r="F275" s="1" t="s">
        <v>123</v>
      </c>
      <c r="G275" s="21"/>
      <c r="H275" s="3">
        <v>97.33</v>
      </c>
      <c r="I275" s="3">
        <f t="shared" si="8"/>
        <v>0</v>
      </c>
      <c r="J275" s="3">
        <v>305</v>
      </c>
      <c r="K275" s="4">
        <f t="shared" si="7"/>
        <v>0.31911475409836065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337</v>
      </c>
      <c r="E276" s="1">
        <v>2020</v>
      </c>
      <c r="F276" s="1" t="s">
        <v>123</v>
      </c>
      <c r="G276" s="21"/>
      <c r="H276" s="3">
        <v>144.75</v>
      </c>
      <c r="I276" s="3">
        <f t="shared" si="8"/>
        <v>0</v>
      </c>
      <c r="J276" s="3">
        <v>450</v>
      </c>
      <c r="K276" s="4">
        <f t="shared" si="7"/>
        <v>0.32166666666666666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162</v>
      </c>
      <c r="C277" s="1" t="s">
        <v>302</v>
      </c>
      <c r="D277" s="1" t="s">
        <v>423</v>
      </c>
      <c r="E277" s="1">
        <v>2022</v>
      </c>
      <c r="F277" s="1" t="s">
        <v>123</v>
      </c>
      <c r="G277" s="21">
        <v>6</v>
      </c>
      <c r="H277" s="3">
        <v>17</v>
      </c>
      <c r="I277" s="3">
        <f t="shared" si="8"/>
        <v>102</v>
      </c>
      <c r="J277" s="3">
        <v>68</v>
      </c>
      <c r="K277" s="4">
        <f t="shared" si="7"/>
        <v>0.25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299</v>
      </c>
      <c r="D278" s="1" t="s">
        <v>338</v>
      </c>
      <c r="E278" s="1">
        <v>2021</v>
      </c>
      <c r="F278" s="1" t="s">
        <v>123</v>
      </c>
      <c r="G278" s="21">
        <v>2</v>
      </c>
      <c r="H278" s="3">
        <v>22.5</v>
      </c>
      <c r="I278" s="3">
        <f t="shared" si="8"/>
        <v>45</v>
      </c>
      <c r="J278" s="3">
        <v>84</v>
      </c>
      <c r="K278" s="4">
        <f t="shared" si="7"/>
        <v>0.26785714285714285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299</v>
      </c>
      <c r="D279" s="1" t="s">
        <v>444</v>
      </c>
      <c r="E279" s="1">
        <v>2022</v>
      </c>
      <c r="F279" s="1" t="s">
        <v>123</v>
      </c>
      <c r="G279" s="21">
        <v>4</v>
      </c>
      <c r="H279" s="3">
        <v>22</v>
      </c>
      <c r="I279" s="3">
        <f t="shared" si="8"/>
        <v>88</v>
      </c>
      <c r="J279" s="3">
        <v>88</v>
      </c>
      <c r="K279" s="4">
        <f t="shared" si="7"/>
        <v>0.25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400</v>
      </c>
      <c r="E280" s="1">
        <v>2022</v>
      </c>
      <c r="F280" s="1" t="s">
        <v>123</v>
      </c>
      <c r="G280" s="21"/>
      <c r="H280" s="3">
        <v>24</v>
      </c>
      <c r="I280" s="3">
        <f t="shared" si="8"/>
        <v>0</v>
      </c>
      <c r="J280" s="3">
        <v>79</v>
      </c>
      <c r="K280" s="4">
        <f t="shared" si="7"/>
        <v>0.30379746835443039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339</v>
      </c>
      <c r="E281" s="1">
        <v>2020</v>
      </c>
      <c r="F281" s="1" t="s">
        <v>372</v>
      </c>
      <c r="G281" s="21">
        <v>7</v>
      </c>
      <c r="H281" s="3">
        <v>95</v>
      </c>
      <c r="I281" s="3">
        <f t="shared" si="8"/>
        <v>665</v>
      </c>
      <c r="J281" s="3">
        <v>289</v>
      </c>
      <c r="K281" s="4">
        <f t="shared" si="7"/>
        <v>0.32871972318339099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340</v>
      </c>
      <c r="E282" s="1">
        <v>2020</v>
      </c>
      <c r="F282" s="1" t="s">
        <v>372</v>
      </c>
      <c r="G282" s="21"/>
      <c r="H282" s="3">
        <v>31.95</v>
      </c>
      <c r="I282" s="3">
        <f t="shared" si="8"/>
        <v>0</v>
      </c>
      <c r="J282" s="3">
        <v>289</v>
      </c>
      <c r="K282" s="4">
        <f t="shared" si="7"/>
        <v>0.11055363321799308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180</v>
      </c>
      <c r="C283" s="1" t="s">
        <v>302</v>
      </c>
      <c r="D283" s="1" t="s">
        <v>341</v>
      </c>
      <c r="E283" s="1">
        <v>2021</v>
      </c>
      <c r="F283" s="1" t="s">
        <v>372</v>
      </c>
      <c r="G283" s="21"/>
      <c r="H283" s="3">
        <v>26.5</v>
      </c>
      <c r="I283" s="3">
        <f t="shared" si="8"/>
        <v>0</v>
      </c>
      <c r="J283" s="3">
        <v>102</v>
      </c>
      <c r="K283" s="4">
        <f t="shared" si="7"/>
        <v>0.25980392156862747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342</v>
      </c>
      <c r="D284" s="1" t="s">
        <v>343</v>
      </c>
      <c r="E284" s="1">
        <v>2019</v>
      </c>
      <c r="F284" s="1" t="s">
        <v>123</v>
      </c>
      <c r="G284" s="21"/>
      <c r="H284" s="3">
        <v>56</v>
      </c>
      <c r="I284" s="3">
        <f t="shared" si="8"/>
        <v>0</v>
      </c>
      <c r="J284" s="3">
        <v>168</v>
      </c>
      <c r="K284" s="4">
        <f t="shared" si="7"/>
        <v>0.33333333333333331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344</v>
      </c>
      <c r="D285" s="1" t="s">
        <v>345</v>
      </c>
      <c r="E285" s="1">
        <v>2017</v>
      </c>
      <c r="F285" s="1" t="s">
        <v>372</v>
      </c>
      <c r="G285" s="21"/>
      <c r="H285" s="3">
        <v>42</v>
      </c>
      <c r="I285" s="3">
        <f t="shared" si="8"/>
        <v>0</v>
      </c>
      <c r="J285" s="3">
        <v>139</v>
      </c>
      <c r="K285" s="4">
        <f t="shared" si="7"/>
        <v>0.30215827338129497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344</v>
      </c>
      <c r="D286" s="1" t="s">
        <v>414</v>
      </c>
      <c r="E286" s="1">
        <v>2020</v>
      </c>
      <c r="F286" s="1" t="s">
        <v>372</v>
      </c>
      <c r="G286" s="21"/>
      <c r="H286" s="3">
        <v>19</v>
      </c>
      <c r="I286" s="3">
        <f t="shared" si="8"/>
        <v>0</v>
      </c>
      <c r="J286" s="3">
        <v>78</v>
      </c>
      <c r="K286" s="4">
        <f t="shared" si="7"/>
        <v>0.24358974358974358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413</v>
      </c>
      <c r="D287" s="1" t="s">
        <v>415</v>
      </c>
      <c r="E287" s="1">
        <v>2022</v>
      </c>
      <c r="F287" s="1" t="s">
        <v>372</v>
      </c>
      <c r="G287" s="21">
        <v>6</v>
      </c>
      <c r="H287" s="3">
        <v>13.5</v>
      </c>
      <c r="I287" s="3">
        <f t="shared" si="8"/>
        <v>81</v>
      </c>
      <c r="J287" s="3">
        <v>58</v>
      </c>
      <c r="K287" s="4">
        <f t="shared" si="7"/>
        <v>0.23275862068965517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157</v>
      </c>
      <c r="C288" s="1" t="s">
        <v>344</v>
      </c>
      <c r="D288" s="1" t="s">
        <v>346</v>
      </c>
      <c r="E288" s="1"/>
      <c r="F288" s="1" t="s">
        <v>372</v>
      </c>
      <c r="G288" s="21"/>
      <c r="H288" s="3">
        <v>65</v>
      </c>
      <c r="I288" s="3">
        <f t="shared" si="8"/>
        <v>0</v>
      </c>
      <c r="J288" s="3">
        <v>209</v>
      </c>
      <c r="K288" s="4">
        <f t="shared" si="7"/>
        <v>0.31100478468899523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157</v>
      </c>
      <c r="C289" s="1" t="s">
        <v>344</v>
      </c>
      <c r="D289" s="1" t="s">
        <v>347</v>
      </c>
      <c r="E289" s="1"/>
      <c r="F289" s="1" t="s">
        <v>123</v>
      </c>
      <c r="G289" s="21"/>
      <c r="H289" s="3">
        <v>79</v>
      </c>
      <c r="I289" s="3">
        <f t="shared" si="8"/>
        <v>0</v>
      </c>
      <c r="J289" s="3">
        <v>255</v>
      </c>
      <c r="K289" s="4">
        <f t="shared" si="7"/>
        <v>0.30980392156862746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289</v>
      </c>
      <c r="D290" s="1" t="s">
        <v>348</v>
      </c>
      <c r="E290" s="1"/>
      <c r="F290" s="1" t="s">
        <v>83</v>
      </c>
      <c r="G290" s="21"/>
      <c r="H290" s="3">
        <v>25</v>
      </c>
      <c r="I290" s="3">
        <f t="shared" si="8"/>
        <v>0</v>
      </c>
      <c r="J290" s="3">
        <v>88</v>
      </c>
      <c r="K290" s="4">
        <f t="shared" si="7"/>
        <v>0.28409090909090912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289</v>
      </c>
      <c r="D291" s="1" t="s">
        <v>348</v>
      </c>
      <c r="E291" s="1"/>
      <c r="F291" s="1" t="s">
        <v>83</v>
      </c>
      <c r="G291" s="21"/>
      <c r="H291" s="3">
        <v>35</v>
      </c>
      <c r="I291" s="3">
        <f t="shared" si="8"/>
        <v>0</v>
      </c>
      <c r="J291" s="3">
        <v>110</v>
      </c>
      <c r="K291" s="4">
        <f t="shared" si="7"/>
        <v>0.31818181818181818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349</v>
      </c>
      <c r="D292" s="1" t="s">
        <v>350</v>
      </c>
      <c r="E292" s="1"/>
      <c r="F292" s="1" t="s">
        <v>83</v>
      </c>
      <c r="G292" s="21"/>
      <c r="H292" s="3">
        <v>34</v>
      </c>
      <c r="I292" s="3">
        <f t="shared" si="8"/>
        <v>0</v>
      </c>
      <c r="J292" s="3">
        <v>119</v>
      </c>
      <c r="K292" s="4">
        <f t="shared" si="7"/>
        <v>0.2857142857142857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134</v>
      </c>
      <c r="C293" s="1" t="s">
        <v>351</v>
      </c>
      <c r="D293" s="1" t="s">
        <v>352</v>
      </c>
      <c r="E293" s="1"/>
      <c r="F293" s="1" t="s">
        <v>83</v>
      </c>
      <c r="G293" s="21"/>
      <c r="H293" s="3">
        <v>21</v>
      </c>
      <c r="I293" s="3">
        <f t="shared" si="8"/>
        <v>0</v>
      </c>
      <c r="J293" s="3">
        <v>68</v>
      </c>
      <c r="K293" s="4">
        <f t="shared" si="7"/>
        <v>0.30882352941176472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134</v>
      </c>
      <c r="C294" s="1" t="s">
        <v>302</v>
      </c>
      <c r="D294" s="1" t="s">
        <v>353</v>
      </c>
      <c r="E294" s="1"/>
      <c r="F294" s="1" t="s">
        <v>141</v>
      </c>
      <c r="G294" s="21">
        <v>6</v>
      </c>
      <c r="H294" s="3">
        <v>33</v>
      </c>
      <c r="I294" s="3">
        <f t="shared" si="8"/>
        <v>198</v>
      </c>
      <c r="J294" s="3">
        <v>106</v>
      </c>
      <c r="K294" s="4">
        <f t="shared" si="7"/>
        <v>0.31132075471698112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134</v>
      </c>
      <c r="C295" s="1" t="s">
        <v>354</v>
      </c>
      <c r="D295" s="1" t="s">
        <v>355</v>
      </c>
      <c r="E295" s="1"/>
      <c r="F295" s="1" t="s">
        <v>83</v>
      </c>
      <c r="G295" s="21">
        <v>20</v>
      </c>
      <c r="H295" s="3">
        <v>24</v>
      </c>
      <c r="I295" s="3">
        <f t="shared" si="8"/>
        <v>480</v>
      </c>
      <c r="J295" s="3"/>
      <c r="K295" s="4" t="e">
        <f t="shared" si="7"/>
        <v>#DIV/0!</v>
      </c>
      <c r="L295" s="1" t="s">
        <v>101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180</v>
      </c>
      <c r="C296" s="1" t="s">
        <v>434</v>
      </c>
      <c r="D296" s="1" t="s">
        <v>435</v>
      </c>
      <c r="E296" s="1">
        <v>2022</v>
      </c>
      <c r="F296" s="1" t="s">
        <v>372</v>
      </c>
      <c r="G296" s="21">
        <v>3</v>
      </c>
      <c r="H296" s="3">
        <v>50</v>
      </c>
      <c r="I296" s="3">
        <f t="shared" si="8"/>
        <v>150</v>
      </c>
      <c r="J296" s="3">
        <v>165</v>
      </c>
      <c r="K296" s="4">
        <f t="shared" si="7"/>
        <v>0.30303030303030304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108</v>
      </c>
      <c r="C297" s="1" t="s">
        <v>356</v>
      </c>
      <c r="D297" s="1" t="s">
        <v>375</v>
      </c>
      <c r="E297" s="1">
        <v>2016</v>
      </c>
      <c r="F297" s="1" t="s">
        <v>372</v>
      </c>
      <c r="G297" s="21"/>
      <c r="H297" s="3">
        <v>26</v>
      </c>
      <c r="I297" s="3">
        <f t="shared" si="8"/>
        <v>0</v>
      </c>
      <c r="J297" s="3">
        <v>88</v>
      </c>
      <c r="K297" s="4">
        <f t="shared" si="7"/>
        <v>0.29545454545454547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8" t="s">
        <v>357</v>
      </c>
      <c r="B298" s="1" t="s">
        <v>108</v>
      </c>
      <c r="C298" s="1" t="s">
        <v>358</v>
      </c>
      <c r="D298" s="1" t="s">
        <v>359</v>
      </c>
      <c r="E298" s="1"/>
      <c r="F298" s="1" t="s">
        <v>372</v>
      </c>
      <c r="G298" s="1"/>
      <c r="H298" s="3">
        <v>501.95</v>
      </c>
      <c r="I298" s="3">
        <f t="shared" si="8"/>
        <v>0</v>
      </c>
      <c r="J298" s="1"/>
      <c r="K298" s="4" t="e">
        <f t="shared" si="7"/>
        <v>#DIV/0!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9" t="s">
        <v>376</v>
      </c>
      <c r="B299" s="1"/>
      <c r="C299" s="1" t="s">
        <v>377</v>
      </c>
      <c r="D299" s="1"/>
      <c r="E299" s="1"/>
      <c r="F299" s="1" t="s">
        <v>372</v>
      </c>
      <c r="G299" s="1"/>
      <c r="H299" s="3">
        <v>2</v>
      </c>
      <c r="I299" s="3">
        <f t="shared" si="8"/>
        <v>0</v>
      </c>
      <c r="J299" s="1"/>
      <c r="K299" s="4"/>
      <c r="L299" s="1" t="s">
        <v>378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9" t="s">
        <v>376</v>
      </c>
      <c r="B300" s="1"/>
      <c r="C300" s="1" t="s">
        <v>380</v>
      </c>
      <c r="D300" s="1"/>
      <c r="E300" s="1"/>
      <c r="F300" s="1" t="s">
        <v>372</v>
      </c>
      <c r="G300" s="1">
        <v>5</v>
      </c>
      <c r="H300" s="3">
        <v>24</v>
      </c>
      <c r="I300" s="3">
        <f t="shared" si="8"/>
        <v>120</v>
      </c>
      <c r="J300" s="1"/>
      <c r="K300" s="4"/>
      <c r="L300" s="1" t="s">
        <v>379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9" t="s">
        <v>376</v>
      </c>
      <c r="B301" s="1"/>
      <c r="C301" s="1" t="s">
        <v>381</v>
      </c>
      <c r="D301" s="1"/>
      <c r="E301" s="1"/>
      <c r="F301" s="1" t="s">
        <v>372</v>
      </c>
      <c r="G301" s="1">
        <v>5</v>
      </c>
      <c r="H301" s="3">
        <f>1.83*12</f>
        <v>21.96</v>
      </c>
      <c r="I301" s="3">
        <f t="shared" si="8"/>
        <v>109.80000000000001</v>
      </c>
      <c r="J301" s="1"/>
      <c r="K301" s="4"/>
      <c r="L301" s="1" t="s">
        <v>379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9" t="s">
        <v>376</v>
      </c>
      <c r="B302" s="1"/>
      <c r="C302" s="1" t="s">
        <v>381</v>
      </c>
      <c r="D302" s="1"/>
      <c r="E302" s="1"/>
      <c r="F302" s="1" t="s">
        <v>372</v>
      </c>
      <c r="G302" s="1"/>
      <c r="H302" s="3">
        <v>2</v>
      </c>
      <c r="I302" s="3">
        <f t="shared" si="8"/>
        <v>0</v>
      </c>
      <c r="J302" s="1"/>
      <c r="K302" s="4"/>
      <c r="L302" s="1" t="s">
        <v>378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G303" s="1"/>
      <c r="H303" s="6" t="s">
        <v>360</v>
      </c>
      <c r="I303" s="7">
        <f>SUM(I2:I302)</f>
        <v>31345.704999999994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A46-9CFB-1641-B05A-BAE54AAF81FB}">
  <dimension ref="A1:AB303"/>
  <sheetViews>
    <sheetView topLeftCell="A281" zoomScale="125" workbookViewId="0">
      <selection activeCell="G2" sqref="G2:G30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22</v>
      </c>
      <c r="H2" s="3">
        <v>26.2</v>
      </c>
      <c r="I2" s="3">
        <f>H2*G2</f>
        <v>576.4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8</v>
      </c>
      <c r="H3" s="3">
        <v>38.6</v>
      </c>
      <c r="I3" s="3">
        <f t="shared" ref="I3:I66" si="0">H3*G3</f>
        <v>308.8</v>
      </c>
      <c r="J3" s="3">
        <v>117</v>
      </c>
      <c r="K3" s="4">
        <f t="shared" ref="K3:K81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0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0</v>
      </c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2</v>
      </c>
      <c r="H7" s="3">
        <v>24</v>
      </c>
      <c r="I7" s="3">
        <f t="shared" si="0"/>
        <v>48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14</v>
      </c>
      <c r="H8" s="3">
        <v>20.16</v>
      </c>
      <c r="I8" s="3">
        <f t="shared" si="0"/>
        <v>282.24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10</v>
      </c>
      <c r="H9" s="3">
        <v>24</v>
      </c>
      <c r="I9" s="3">
        <f t="shared" si="0"/>
        <v>240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>
        <v>0</v>
      </c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>
        <v>0</v>
      </c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0</v>
      </c>
      <c r="H12" s="3">
        <v>60</v>
      </c>
      <c r="I12" s="3">
        <f t="shared" si="0"/>
        <v>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>
        <v>0</v>
      </c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>
        <v>0</v>
      </c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>
        <v>0</v>
      </c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6</v>
      </c>
      <c r="H16" s="3">
        <v>27.5</v>
      </c>
      <c r="I16" s="3">
        <f t="shared" si="0"/>
        <v>165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>
        <v>0</v>
      </c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>
        <v>3</v>
      </c>
      <c r="H18" s="3">
        <v>82.5</v>
      </c>
      <c r="I18" s="3">
        <f t="shared" si="0"/>
        <v>247.5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2</v>
      </c>
      <c r="H19" s="3">
        <v>50.3</v>
      </c>
      <c r="I19" s="3">
        <f t="shared" si="0"/>
        <v>100.6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0</v>
      </c>
      <c r="H20" s="3">
        <v>28.5</v>
      </c>
      <c r="I20" s="3">
        <f t="shared" si="0"/>
        <v>0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24</v>
      </c>
      <c r="H21" s="3">
        <v>23</v>
      </c>
      <c r="I21" s="3">
        <f t="shared" si="0"/>
        <v>552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>
        <v>0</v>
      </c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>
        <v>0</v>
      </c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0</v>
      </c>
      <c r="H24" s="3">
        <v>38.99</v>
      </c>
      <c r="I24" s="3">
        <f t="shared" si="0"/>
        <v>0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4</v>
      </c>
      <c r="H25" s="3">
        <v>134.30000000000001</v>
      </c>
      <c r="I25" s="3">
        <f t="shared" si="0"/>
        <v>537.20000000000005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>
        <v>0</v>
      </c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11</v>
      </c>
      <c r="H28" s="3">
        <v>55.46</v>
      </c>
      <c r="I28" s="3">
        <f t="shared" si="0"/>
        <v>610.06000000000006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1</v>
      </c>
      <c r="H29" s="3">
        <v>26.67</v>
      </c>
      <c r="I29" s="3">
        <f t="shared" si="0"/>
        <v>26.67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>
        <v>0</v>
      </c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>
        <v>0</v>
      </c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0</v>
      </c>
      <c r="H32" s="3">
        <v>28</v>
      </c>
      <c r="I32" s="3">
        <f t="shared" si="0"/>
        <v>0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>
        <v>0</v>
      </c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>
        <v>0</v>
      </c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>
        <v>0</v>
      </c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>
        <v>0</v>
      </c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>
        <v>0</v>
      </c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4</v>
      </c>
      <c r="H38" s="3">
        <v>87</v>
      </c>
      <c r="I38" s="3">
        <f t="shared" si="0"/>
        <v>348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3</v>
      </c>
      <c r="H39" s="3">
        <v>24</v>
      </c>
      <c r="I39" s="3">
        <f t="shared" si="0"/>
        <v>72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5</v>
      </c>
      <c r="H40" s="3">
        <v>103.88</v>
      </c>
      <c r="I40" s="3">
        <f t="shared" si="0"/>
        <v>519.4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6</v>
      </c>
      <c r="H41" s="3">
        <v>41</v>
      </c>
      <c r="I41" s="3">
        <f t="shared" si="0"/>
        <v>246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>
        <v>0</v>
      </c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>
        <v>0</v>
      </c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5</v>
      </c>
      <c r="H44" s="3">
        <v>65</v>
      </c>
      <c r="I44" s="3">
        <f t="shared" si="0"/>
        <v>325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>
        <v>0</v>
      </c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>
        <v>0</v>
      </c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6</v>
      </c>
      <c r="H47" s="3">
        <v>55</v>
      </c>
      <c r="I47" s="3">
        <f t="shared" si="0"/>
        <v>330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>
        <v>0</v>
      </c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13</v>
      </c>
      <c r="H49" s="3">
        <v>22</v>
      </c>
      <c r="I49" s="3">
        <f t="shared" si="0"/>
        <v>286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2</v>
      </c>
      <c r="H50" s="3">
        <v>46</v>
      </c>
      <c r="I50" s="3">
        <f t="shared" si="0"/>
        <v>92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2" t="s">
        <v>95</v>
      </c>
      <c r="B51" s="1" t="s">
        <v>99</v>
      </c>
      <c r="C51" s="1" t="s">
        <v>97</v>
      </c>
      <c r="D51" s="1" t="s">
        <v>100</v>
      </c>
      <c r="E51" s="1"/>
      <c r="F51" s="1" t="s">
        <v>98</v>
      </c>
      <c r="G51" s="21">
        <v>7</v>
      </c>
      <c r="H51" s="3">
        <v>142</v>
      </c>
      <c r="I51" s="3">
        <f t="shared" si="0"/>
        <v>994</v>
      </c>
      <c r="J51" s="3">
        <v>142</v>
      </c>
      <c r="K51" s="4">
        <f t="shared" si="1"/>
        <v>1</v>
      </c>
      <c r="L51" s="1" t="s">
        <v>361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3" t="s">
        <v>102</v>
      </c>
      <c r="B52" s="1" t="s">
        <v>103</v>
      </c>
      <c r="C52" s="1" t="s">
        <v>104</v>
      </c>
      <c r="D52" s="1" t="s">
        <v>105</v>
      </c>
      <c r="E52" s="1"/>
      <c r="F52" s="1" t="s">
        <v>83</v>
      </c>
      <c r="G52" s="21">
        <v>1</v>
      </c>
      <c r="H52" s="3">
        <v>22.8</v>
      </c>
      <c r="I52" s="3">
        <f t="shared" si="0"/>
        <v>22.8</v>
      </c>
      <c r="J52" s="3">
        <v>78</v>
      </c>
      <c r="K52" s="4">
        <f t="shared" si="1"/>
        <v>0.29230769230769232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110</v>
      </c>
      <c r="E53" s="1"/>
      <c r="F53" s="1" t="s">
        <v>372</v>
      </c>
      <c r="G53" s="21">
        <v>0</v>
      </c>
      <c r="H53" s="3">
        <v>41.95</v>
      </c>
      <c r="I53" s="3">
        <f t="shared" si="0"/>
        <v>0</v>
      </c>
      <c r="J53" s="3">
        <v>125</v>
      </c>
      <c r="K53" s="4">
        <f t="shared" si="1"/>
        <v>0.33560000000000001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111</v>
      </c>
      <c r="E54" s="1"/>
      <c r="F54" s="1" t="s">
        <v>372</v>
      </c>
      <c r="G54" s="21">
        <v>0</v>
      </c>
      <c r="H54" s="3">
        <v>197</v>
      </c>
      <c r="I54" s="3">
        <f t="shared" si="0"/>
        <v>0</v>
      </c>
      <c r="J54" s="3">
        <v>445</v>
      </c>
      <c r="K54" s="4">
        <f t="shared" si="1"/>
        <v>0.44269662921348313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112</v>
      </c>
      <c r="E55" s="1"/>
      <c r="F55" s="1" t="s">
        <v>372</v>
      </c>
      <c r="G55" s="21">
        <v>3</v>
      </c>
      <c r="H55" s="3">
        <v>85.95</v>
      </c>
      <c r="I55" s="3">
        <f t="shared" si="0"/>
        <v>257.85000000000002</v>
      </c>
      <c r="J55" s="3">
        <v>280</v>
      </c>
      <c r="K55" s="4">
        <f t="shared" si="1"/>
        <v>0.30696428571428575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113</v>
      </c>
      <c r="E56" s="1"/>
      <c r="F56" s="1" t="s">
        <v>372</v>
      </c>
      <c r="G56" s="21">
        <v>0</v>
      </c>
      <c r="H56" s="3">
        <v>155</v>
      </c>
      <c r="I56" s="3">
        <f t="shared" si="0"/>
        <v>0</v>
      </c>
      <c r="J56" s="3">
        <v>350</v>
      </c>
      <c r="K56" s="4">
        <f t="shared" si="1"/>
        <v>0.44285714285714284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114</v>
      </c>
      <c r="E57" s="1"/>
      <c r="F57" s="1" t="s">
        <v>372</v>
      </c>
      <c r="G57" s="21">
        <v>0</v>
      </c>
      <c r="H57" s="3">
        <v>82</v>
      </c>
      <c r="I57" s="3">
        <f t="shared" si="0"/>
        <v>0</v>
      </c>
      <c r="J57" s="3">
        <v>245</v>
      </c>
      <c r="K57" s="4">
        <f t="shared" si="1"/>
        <v>0.33469387755102042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115</v>
      </c>
      <c r="E58" s="1"/>
      <c r="F58" s="1" t="s">
        <v>372</v>
      </c>
      <c r="G58" s="21">
        <v>3</v>
      </c>
      <c r="H58" s="3">
        <v>88</v>
      </c>
      <c r="I58" s="3">
        <f t="shared" si="0"/>
        <v>264</v>
      </c>
      <c r="J58" s="3">
        <v>260</v>
      </c>
      <c r="K58" s="4">
        <f t="shared" si="1"/>
        <v>0.33846153846153848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116</v>
      </c>
      <c r="E59" s="1"/>
      <c r="F59" s="1" t="s">
        <v>372</v>
      </c>
      <c r="G59" s="21">
        <v>3</v>
      </c>
      <c r="H59" s="3">
        <v>61.45</v>
      </c>
      <c r="I59" s="3">
        <f t="shared" si="0"/>
        <v>184.35000000000002</v>
      </c>
      <c r="J59" s="3">
        <v>190</v>
      </c>
      <c r="K59" s="4">
        <f t="shared" si="1"/>
        <v>0.32342105263157894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117</v>
      </c>
      <c r="E60" s="1"/>
      <c r="F60" s="1" t="s">
        <v>372</v>
      </c>
      <c r="G60" s="21">
        <v>0</v>
      </c>
      <c r="H60" s="3">
        <v>49</v>
      </c>
      <c r="I60" s="3">
        <f t="shared" si="0"/>
        <v>0</v>
      </c>
      <c r="J60" s="3">
        <v>154</v>
      </c>
      <c r="K60" s="4">
        <f t="shared" si="1"/>
        <v>0.31818181818181818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118</v>
      </c>
      <c r="E61" s="1">
        <v>2014</v>
      </c>
      <c r="F61" s="1" t="s">
        <v>372</v>
      </c>
      <c r="G61" s="21">
        <v>0</v>
      </c>
      <c r="H61" s="3">
        <v>82</v>
      </c>
      <c r="I61" s="3">
        <f t="shared" si="0"/>
        <v>0</v>
      </c>
      <c r="J61" s="3">
        <v>250</v>
      </c>
      <c r="K61" s="4">
        <f t="shared" si="1"/>
        <v>0.32800000000000001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119</v>
      </c>
      <c r="E62" s="1">
        <v>2009</v>
      </c>
      <c r="F62" s="1" t="s">
        <v>372</v>
      </c>
      <c r="G62" s="21">
        <v>2</v>
      </c>
      <c r="H62" s="3">
        <v>66.95</v>
      </c>
      <c r="I62" s="3">
        <f t="shared" si="0"/>
        <v>133.9</v>
      </c>
      <c r="J62" s="3">
        <v>220</v>
      </c>
      <c r="K62" s="4">
        <f t="shared" si="1"/>
        <v>0.30431818181818182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120</v>
      </c>
      <c r="E63" s="1" t="s">
        <v>14</v>
      </c>
      <c r="F63" s="1" t="s">
        <v>372</v>
      </c>
      <c r="G63" s="21">
        <v>3</v>
      </c>
      <c r="H63" s="3">
        <v>49</v>
      </c>
      <c r="I63" s="3">
        <f t="shared" si="0"/>
        <v>147</v>
      </c>
      <c r="J63" s="3">
        <v>170</v>
      </c>
      <c r="K63" s="4">
        <f t="shared" si="1"/>
        <v>0.28823529411764703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373</v>
      </c>
      <c r="E64" s="1" t="s">
        <v>14</v>
      </c>
      <c r="F64" s="1" t="s">
        <v>372</v>
      </c>
      <c r="G64" s="21">
        <v>5</v>
      </c>
      <c r="H64" s="3">
        <v>49.95</v>
      </c>
      <c r="I64" s="3">
        <f t="shared" si="0"/>
        <v>249.75</v>
      </c>
      <c r="J64" s="3">
        <v>160</v>
      </c>
      <c r="K64" s="4">
        <v>0.31219999999999998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121</v>
      </c>
      <c r="E65" s="1" t="s">
        <v>14</v>
      </c>
      <c r="F65" s="1" t="s">
        <v>90</v>
      </c>
      <c r="G65" s="21">
        <v>9</v>
      </c>
      <c r="H65" s="3">
        <v>36</v>
      </c>
      <c r="I65" s="3">
        <f t="shared" si="0"/>
        <v>324</v>
      </c>
      <c r="J65" s="3">
        <v>110</v>
      </c>
      <c r="K65" s="4">
        <f t="shared" si="1"/>
        <v>0.32727272727272727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370</v>
      </c>
      <c r="E66" s="1">
        <v>2016</v>
      </c>
      <c r="F66" s="1" t="s">
        <v>123</v>
      </c>
      <c r="G66" s="21">
        <v>2</v>
      </c>
      <c r="H66" s="3">
        <v>82</v>
      </c>
      <c r="I66" s="3">
        <f t="shared" si="0"/>
        <v>164</v>
      </c>
      <c r="J66" s="3">
        <v>220</v>
      </c>
      <c r="K66" s="4">
        <f t="shared" si="1"/>
        <v>0.37272727272727274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122</v>
      </c>
      <c r="E67" s="1">
        <v>2016</v>
      </c>
      <c r="F67" s="1" t="s">
        <v>123</v>
      </c>
      <c r="G67" s="21">
        <v>1</v>
      </c>
      <c r="H67" s="3">
        <v>54.83</v>
      </c>
      <c r="I67" s="3">
        <f t="shared" ref="I67:I130" si="2">H67*G67</f>
        <v>54.83</v>
      </c>
      <c r="J67" s="3">
        <v>175</v>
      </c>
      <c r="K67" s="4">
        <f t="shared" si="1"/>
        <v>0.31331428571428571</v>
      </c>
      <c r="L67" s="1" t="s"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364</v>
      </c>
      <c r="E68" s="1"/>
      <c r="F68" s="1" t="s">
        <v>123</v>
      </c>
      <c r="G68" s="21">
        <v>0</v>
      </c>
      <c r="H68" s="3">
        <v>48.33</v>
      </c>
      <c r="I68" s="3">
        <f t="shared" si="2"/>
        <v>0</v>
      </c>
      <c r="J68" s="3">
        <v>145</v>
      </c>
      <c r="K68" s="4">
        <f t="shared" si="1"/>
        <v>0.3333103448275862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125</v>
      </c>
      <c r="E69" s="1">
        <v>2017</v>
      </c>
      <c r="F69" s="1" t="s">
        <v>123</v>
      </c>
      <c r="G69" s="21">
        <v>0</v>
      </c>
      <c r="H69" s="3">
        <v>117.33</v>
      </c>
      <c r="I69" s="3">
        <f t="shared" si="2"/>
        <v>0</v>
      </c>
      <c r="J69" s="3">
        <v>333</v>
      </c>
      <c r="K69" s="4">
        <f t="shared" si="1"/>
        <v>0.35234234234234235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126</v>
      </c>
      <c r="E70" s="1"/>
      <c r="F70" s="1" t="s">
        <v>123</v>
      </c>
      <c r="G70" s="21">
        <v>1</v>
      </c>
      <c r="H70" s="3">
        <v>47</v>
      </c>
      <c r="I70" s="3">
        <f t="shared" si="2"/>
        <v>47</v>
      </c>
      <c r="J70" s="3">
        <v>160</v>
      </c>
      <c r="K70" s="4">
        <f t="shared" si="1"/>
        <v>0.29375000000000001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127</v>
      </c>
      <c r="E71" s="1"/>
      <c r="F71" s="1" t="s">
        <v>123</v>
      </c>
      <c r="G71" s="21">
        <v>0</v>
      </c>
      <c r="H71" s="3">
        <v>64.33</v>
      </c>
      <c r="I71" s="3">
        <f t="shared" si="2"/>
        <v>0</v>
      </c>
      <c r="J71" s="3">
        <v>205</v>
      </c>
      <c r="K71" s="4">
        <f t="shared" si="1"/>
        <v>0.31380487804878049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363</v>
      </c>
      <c r="E72" s="1"/>
      <c r="F72" s="1" t="s">
        <v>123</v>
      </c>
      <c r="G72" s="21">
        <v>0</v>
      </c>
      <c r="H72" s="3">
        <v>89.17</v>
      </c>
      <c r="I72" s="3">
        <f t="shared" si="2"/>
        <v>0</v>
      </c>
      <c r="J72" s="3">
        <v>195</v>
      </c>
      <c r="K72" s="4">
        <f t="shared" si="1"/>
        <v>0.45728205128205129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128</v>
      </c>
      <c r="E73" s="1"/>
      <c r="F73" s="1" t="s">
        <v>123</v>
      </c>
      <c r="G73" s="21">
        <v>0</v>
      </c>
      <c r="H73" s="3">
        <v>80</v>
      </c>
      <c r="I73" s="3">
        <f t="shared" si="2"/>
        <v>0</v>
      </c>
      <c r="J73" s="3">
        <v>240</v>
      </c>
      <c r="K73" s="4">
        <f t="shared" si="1"/>
        <v>0.33333333333333331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420</v>
      </c>
      <c r="E74" s="1" t="s">
        <v>14</v>
      </c>
      <c r="F74" s="1" t="s">
        <v>50</v>
      </c>
      <c r="G74" s="21">
        <v>17</v>
      </c>
      <c r="H74" s="3">
        <v>26</v>
      </c>
      <c r="I74" s="3">
        <f t="shared" si="2"/>
        <v>442</v>
      </c>
      <c r="J74" s="3">
        <v>79</v>
      </c>
      <c r="K74" s="4">
        <f t="shared" si="1"/>
        <v>0.32911392405063289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433</v>
      </c>
      <c r="E75" s="1" t="s">
        <v>14</v>
      </c>
      <c r="F75" s="1" t="s">
        <v>50</v>
      </c>
      <c r="G75" s="21">
        <v>3</v>
      </c>
      <c r="H75" s="3">
        <v>55</v>
      </c>
      <c r="I75" s="3">
        <f t="shared" si="2"/>
        <v>165</v>
      </c>
      <c r="J75" s="3">
        <v>152</v>
      </c>
      <c r="K75" s="4">
        <f t="shared" si="1"/>
        <v>0.36184210526315791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129</v>
      </c>
      <c r="E76" s="1" t="s">
        <v>14</v>
      </c>
      <c r="F76" s="1" t="s">
        <v>130</v>
      </c>
      <c r="G76" s="21">
        <v>0</v>
      </c>
      <c r="H76" s="3">
        <v>29</v>
      </c>
      <c r="I76" s="3">
        <f t="shared" si="2"/>
        <v>0</v>
      </c>
      <c r="J76" s="3">
        <v>75</v>
      </c>
      <c r="K76" s="4">
        <f t="shared" si="1"/>
        <v>0.38666666666666666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404</v>
      </c>
      <c r="E77" s="1" t="s">
        <v>14</v>
      </c>
      <c r="F77" s="1" t="s">
        <v>405</v>
      </c>
      <c r="G77" s="21">
        <v>0</v>
      </c>
      <c r="H77" s="3">
        <v>26.5</v>
      </c>
      <c r="I77" s="3">
        <f t="shared" si="2"/>
        <v>0</v>
      </c>
      <c r="J77" s="3">
        <v>78</v>
      </c>
      <c r="K77" s="4">
        <f t="shared" si="1"/>
        <v>0.33974358974358976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410</v>
      </c>
      <c r="E78" s="1" t="s">
        <v>14</v>
      </c>
      <c r="F78" s="1" t="s">
        <v>405</v>
      </c>
      <c r="G78" s="21">
        <v>0</v>
      </c>
      <c r="H78" s="3">
        <v>30.75</v>
      </c>
      <c r="I78" s="3">
        <f t="shared" si="2"/>
        <v>0</v>
      </c>
      <c r="J78" s="3">
        <v>82</v>
      </c>
      <c r="K78" s="4">
        <f t="shared" si="1"/>
        <v>0.375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131</v>
      </c>
      <c r="E79" s="1" t="s">
        <v>14</v>
      </c>
      <c r="F79" s="1" t="s">
        <v>130</v>
      </c>
      <c r="G79" s="21">
        <v>0</v>
      </c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132</v>
      </c>
      <c r="E80" s="1">
        <v>2006</v>
      </c>
      <c r="F80" s="1" t="s">
        <v>123</v>
      </c>
      <c r="G80" s="21">
        <v>4</v>
      </c>
      <c r="H80" s="3">
        <v>139.99</v>
      </c>
      <c r="I80" s="3">
        <f t="shared" si="2"/>
        <v>559.96</v>
      </c>
      <c r="J80" s="3">
        <v>435</v>
      </c>
      <c r="K80" s="4">
        <f t="shared" si="1"/>
        <v>0.321816091954023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133</v>
      </c>
      <c r="E81" s="1"/>
      <c r="F81" s="1" t="s">
        <v>83</v>
      </c>
      <c r="G81" s="21">
        <v>0</v>
      </c>
      <c r="H81" s="3">
        <v>61</v>
      </c>
      <c r="I81" s="3">
        <f t="shared" si="2"/>
        <v>0</v>
      </c>
      <c r="J81" s="3">
        <v>205</v>
      </c>
      <c r="K81" s="4">
        <f t="shared" si="1"/>
        <v>0.29756097560975608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134</v>
      </c>
      <c r="C82" s="1" t="s">
        <v>107</v>
      </c>
      <c r="D82" s="1" t="s">
        <v>135</v>
      </c>
      <c r="E82" s="1"/>
      <c r="F82" s="1" t="s">
        <v>83</v>
      </c>
      <c r="G82" s="21">
        <v>0</v>
      </c>
      <c r="H82" s="3">
        <v>26</v>
      </c>
      <c r="I82" s="3">
        <f t="shared" si="2"/>
        <v>0</v>
      </c>
      <c r="J82" s="3">
        <v>84</v>
      </c>
      <c r="K82" s="4">
        <f t="shared" ref="K82:K159" si="3">H82/J82</f>
        <v>0.30952380952380953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137</v>
      </c>
      <c r="D83" s="1" t="s">
        <v>138</v>
      </c>
      <c r="E83" s="1"/>
      <c r="F83" s="1" t="s">
        <v>83</v>
      </c>
      <c r="G83" s="21">
        <v>1</v>
      </c>
      <c r="H83" s="3">
        <v>25</v>
      </c>
      <c r="I83" s="3">
        <f t="shared" si="2"/>
        <v>25</v>
      </c>
      <c r="J83" s="3">
        <v>82</v>
      </c>
      <c r="K83" s="4">
        <f t="shared" si="3"/>
        <v>0.3048780487804878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438</v>
      </c>
      <c r="E84" s="1">
        <v>2022</v>
      </c>
      <c r="F84" s="1" t="s">
        <v>437</v>
      </c>
      <c r="G84" s="21">
        <v>5</v>
      </c>
      <c r="H84" s="3">
        <f>438/12</f>
        <v>36.5</v>
      </c>
      <c r="I84" s="3">
        <f t="shared" si="2"/>
        <v>182.5</v>
      </c>
      <c r="J84" s="3">
        <v>112</v>
      </c>
      <c r="K84" s="4">
        <f t="shared" si="3"/>
        <v>0.32589285714285715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134</v>
      </c>
      <c r="C85" s="1" t="s">
        <v>139</v>
      </c>
      <c r="D85" s="1" t="s">
        <v>140</v>
      </c>
      <c r="E85" s="1">
        <v>2021</v>
      </c>
      <c r="F85" s="1" t="s">
        <v>141</v>
      </c>
      <c r="G85" s="21">
        <v>0</v>
      </c>
      <c r="H85" s="3">
        <v>32</v>
      </c>
      <c r="I85" s="3">
        <f t="shared" si="2"/>
        <v>0</v>
      </c>
      <c r="J85" s="3">
        <v>99</v>
      </c>
      <c r="K85" s="4">
        <f t="shared" si="3"/>
        <v>0.32323232323232326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143</v>
      </c>
      <c r="D86" s="1" t="s">
        <v>144</v>
      </c>
      <c r="E86" s="1">
        <v>2023</v>
      </c>
      <c r="F86" s="1" t="s">
        <v>50</v>
      </c>
      <c r="G86" s="21">
        <v>6</v>
      </c>
      <c r="H86" s="3">
        <v>33.99</v>
      </c>
      <c r="I86" s="3">
        <f t="shared" si="2"/>
        <v>203.94</v>
      </c>
      <c r="J86" s="3">
        <v>104</v>
      </c>
      <c r="K86" s="4">
        <f t="shared" si="3"/>
        <v>0.32682692307692307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145</v>
      </c>
      <c r="C87" s="1" t="s">
        <v>146</v>
      </c>
      <c r="D87" s="1" t="s">
        <v>147</v>
      </c>
      <c r="E87" s="1"/>
      <c r="F87" s="1" t="s">
        <v>83</v>
      </c>
      <c r="G87" s="21">
        <v>9</v>
      </c>
      <c r="H87" s="3">
        <v>33</v>
      </c>
      <c r="I87" s="3">
        <f t="shared" si="2"/>
        <v>297</v>
      </c>
      <c r="J87" s="3">
        <v>83</v>
      </c>
      <c r="K87" s="4">
        <f t="shared" si="3"/>
        <v>0.39759036144578314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149</v>
      </c>
      <c r="E88" s="1">
        <v>2021</v>
      </c>
      <c r="F88" s="1" t="s">
        <v>83</v>
      </c>
      <c r="G88" s="21">
        <v>5</v>
      </c>
      <c r="H88" s="3">
        <v>31.16</v>
      </c>
      <c r="I88" s="3">
        <f t="shared" si="2"/>
        <v>155.80000000000001</v>
      </c>
      <c r="J88" s="3">
        <v>105</v>
      </c>
      <c r="K88" s="4">
        <f t="shared" si="3"/>
        <v>0.29676190476190478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151</v>
      </c>
      <c r="E89" s="1"/>
      <c r="F89" s="1" t="s">
        <v>83</v>
      </c>
      <c r="G89" s="21">
        <v>0</v>
      </c>
      <c r="H89" s="3">
        <v>40</v>
      </c>
      <c r="I89" s="3">
        <f t="shared" si="2"/>
        <v>0</v>
      </c>
      <c r="J89" s="3">
        <v>128</v>
      </c>
      <c r="K89" s="4">
        <f t="shared" si="3"/>
        <v>0.3125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150</v>
      </c>
      <c r="D90" s="1" t="s">
        <v>152</v>
      </c>
      <c r="E90" s="1"/>
      <c r="F90" s="1" t="s">
        <v>83</v>
      </c>
      <c r="G90" s="21">
        <v>0</v>
      </c>
      <c r="H90" s="3">
        <v>25</v>
      </c>
      <c r="I90" s="3">
        <f t="shared" si="2"/>
        <v>0</v>
      </c>
      <c r="J90" s="3">
        <v>87</v>
      </c>
      <c r="K90" s="4">
        <f t="shared" si="3"/>
        <v>0.28735632183908044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153</v>
      </c>
      <c r="D91" s="1" t="s">
        <v>154</v>
      </c>
      <c r="E91" s="1"/>
      <c r="F91" s="1" t="s">
        <v>83</v>
      </c>
      <c r="G91" s="21">
        <v>0</v>
      </c>
      <c r="H91" s="3">
        <v>24</v>
      </c>
      <c r="I91" s="3">
        <f t="shared" si="2"/>
        <v>0</v>
      </c>
      <c r="J91" s="3">
        <v>84</v>
      </c>
      <c r="K91" s="4">
        <f t="shared" si="3"/>
        <v>0.2857142857142857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155</v>
      </c>
      <c r="D92" s="1" t="s">
        <v>156</v>
      </c>
      <c r="E92" s="1"/>
      <c r="F92" s="1" t="s">
        <v>83</v>
      </c>
      <c r="G92" s="21">
        <v>2</v>
      </c>
      <c r="H92" s="3">
        <v>24</v>
      </c>
      <c r="I92" s="3">
        <f t="shared" si="2"/>
        <v>48</v>
      </c>
      <c r="J92" s="1"/>
      <c r="K92" s="4" t="e">
        <f t="shared" si="3"/>
        <v>#DIV/0!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157</v>
      </c>
      <c r="C93" s="1" t="s">
        <v>158</v>
      </c>
      <c r="D93" s="5" t="s">
        <v>159</v>
      </c>
      <c r="E93" s="1"/>
      <c r="F93" s="5" t="s">
        <v>83</v>
      </c>
      <c r="G93" s="21">
        <v>0</v>
      </c>
      <c r="H93" s="3">
        <v>38</v>
      </c>
      <c r="I93" s="3">
        <f t="shared" si="2"/>
        <v>0</v>
      </c>
      <c r="J93" s="3">
        <v>124</v>
      </c>
      <c r="K93" s="4">
        <f t="shared" si="3"/>
        <v>0.30645161290322581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142</v>
      </c>
      <c r="C94" s="1" t="s">
        <v>160</v>
      </c>
      <c r="D94" s="5" t="s">
        <v>161</v>
      </c>
      <c r="E94" s="1"/>
      <c r="F94" s="5" t="s">
        <v>83</v>
      </c>
      <c r="G94" s="21">
        <v>0</v>
      </c>
      <c r="H94" s="3">
        <v>30</v>
      </c>
      <c r="I94" s="3">
        <f t="shared" si="2"/>
        <v>0</v>
      </c>
      <c r="J94" s="3">
        <v>98</v>
      </c>
      <c r="K94" s="4">
        <f t="shared" si="3"/>
        <v>0.30612244897959184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428</v>
      </c>
      <c r="C95" s="1" t="s">
        <v>148</v>
      </c>
      <c r="D95" s="5" t="s">
        <v>429</v>
      </c>
      <c r="E95" s="1"/>
      <c r="F95" s="5" t="s">
        <v>50</v>
      </c>
      <c r="G95" s="21">
        <v>6</v>
      </c>
      <c r="H95" s="3">
        <v>96.67</v>
      </c>
      <c r="I95" s="3">
        <f t="shared" si="2"/>
        <v>580.02</v>
      </c>
      <c r="J95" s="3">
        <v>265</v>
      </c>
      <c r="K95" s="4">
        <f t="shared" si="3"/>
        <v>0.36479245283018868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436</v>
      </c>
      <c r="E96" s="1">
        <v>2020</v>
      </c>
      <c r="F96" s="1" t="s">
        <v>50</v>
      </c>
      <c r="G96" s="21">
        <v>1</v>
      </c>
      <c r="H96" s="3">
        <v>64.67</v>
      </c>
      <c r="I96" s="3">
        <f t="shared" si="2"/>
        <v>64.67</v>
      </c>
      <c r="J96" s="3">
        <v>195</v>
      </c>
      <c r="K96" s="4">
        <f t="shared" si="3"/>
        <v>0.33164102564102566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165</v>
      </c>
      <c r="E97" s="1">
        <v>2019</v>
      </c>
      <c r="F97" s="1" t="s">
        <v>164</v>
      </c>
      <c r="G97" s="21">
        <v>5</v>
      </c>
      <c r="H97" s="3">
        <v>21.33</v>
      </c>
      <c r="I97" s="3">
        <f t="shared" si="2"/>
        <v>106.64999999999999</v>
      </c>
      <c r="J97" s="3">
        <v>84</v>
      </c>
      <c r="K97" s="4">
        <f t="shared" si="3"/>
        <v>0.25392857142857139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166</v>
      </c>
      <c r="E98" s="1">
        <v>2020</v>
      </c>
      <c r="F98" s="1" t="s">
        <v>372</v>
      </c>
      <c r="G98" s="21">
        <v>0</v>
      </c>
      <c r="H98" s="3">
        <v>60</v>
      </c>
      <c r="I98" s="3">
        <f t="shared" si="2"/>
        <v>0</v>
      </c>
      <c r="J98" s="3">
        <v>180</v>
      </c>
      <c r="K98" s="4">
        <f t="shared" si="3"/>
        <v>0.33333333333333331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439</v>
      </c>
      <c r="E99" s="1">
        <v>2022</v>
      </c>
      <c r="F99" s="1" t="s">
        <v>76</v>
      </c>
      <c r="G99" s="21">
        <v>6</v>
      </c>
      <c r="H99" s="3">
        <v>80</v>
      </c>
      <c r="I99" s="3">
        <f t="shared" si="2"/>
        <v>480</v>
      </c>
      <c r="J99" s="3">
        <v>220</v>
      </c>
      <c r="K99" s="4">
        <f t="shared" si="3"/>
        <v>0.36363636363636365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162</v>
      </c>
      <c r="C100" s="1" t="s">
        <v>146</v>
      </c>
      <c r="D100" s="1" t="s">
        <v>167</v>
      </c>
      <c r="E100" s="1"/>
      <c r="F100" s="1" t="s">
        <v>372</v>
      </c>
      <c r="G100" s="21">
        <v>0</v>
      </c>
      <c r="H100" s="3">
        <v>37.950000000000003</v>
      </c>
      <c r="I100" s="3">
        <f t="shared" si="2"/>
        <v>0</v>
      </c>
      <c r="J100" s="3">
        <v>114</v>
      </c>
      <c r="K100" s="4">
        <f t="shared" si="3"/>
        <v>0.3328947368421053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169</v>
      </c>
      <c r="E101" s="1"/>
      <c r="F101" s="1" t="s">
        <v>50</v>
      </c>
      <c r="G101" s="21">
        <v>0</v>
      </c>
      <c r="H101" s="3">
        <v>21.33</v>
      </c>
      <c r="I101" s="3">
        <f t="shared" si="2"/>
        <v>0</v>
      </c>
      <c r="J101" s="3">
        <v>74</v>
      </c>
      <c r="K101" s="4">
        <f t="shared" si="3"/>
        <v>0.28824324324324324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168</v>
      </c>
      <c r="D102" s="1" t="s">
        <v>170</v>
      </c>
      <c r="E102" s="1"/>
      <c r="F102" s="1" t="s">
        <v>50</v>
      </c>
      <c r="G102" s="21">
        <v>0</v>
      </c>
      <c r="H102" s="3">
        <v>21.33</v>
      </c>
      <c r="I102" s="3">
        <f t="shared" si="2"/>
        <v>0</v>
      </c>
      <c r="J102" s="3">
        <v>95</v>
      </c>
      <c r="K102" s="4">
        <f t="shared" si="3"/>
        <v>0.22452631578947366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171</v>
      </c>
      <c r="D103" s="1" t="s">
        <v>172</v>
      </c>
      <c r="E103" s="1"/>
      <c r="F103" s="1" t="s">
        <v>90</v>
      </c>
      <c r="G103" s="21">
        <v>0</v>
      </c>
      <c r="H103" s="3">
        <v>210</v>
      </c>
      <c r="I103" s="3">
        <f t="shared" si="2"/>
        <v>0</v>
      </c>
      <c r="J103" s="3">
        <v>610</v>
      </c>
      <c r="K103" s="4">
        <f t="shared" si="3"/>
        <v>0.34426229508196721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173</v>
      </c>
      <c r="D104" s="1" t="s">
        <v>174</v>
      </c>
      <c r="E104" s="1"/>
      <c r="F104" s="1" t="s">
        <v>90</v>
      </c>
      <c r="G104" s="21">
        <v>0</v>
      </c>
      <c r="H104" s="3">
        <v>25</v>
      </c>
      <c r="I104" s="3">
        <f t="shared" si="2"/>
        <v>0</v>
      </c>
      <c r="J104" s="3">
        <v>79</v>
      </c>
      <c r="K104" s="4">
        <f t="shared" si="3"/>
        <v>0.31645569620253167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175</v>
      </c>
      <c r="E105" s="1"/>
      <c r="F105" s="1" t="s">
        <v>90</v>
      </c>
      <c r="G105" s="21">
        <v>0</v>
      </c>
      <c r="H105" s="3">
        <v>72</v>
      </c>
      <c r="I105" s="3">
        <f t="shared" si="2"/>
        <v>0</v>
      </c>
      <c r="J105" s="3">
        <v>236</v>
      </c>
      <c r="K105" s="4">
        <f t="shared" si="3"/>
        <v>0.30508474576271188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176</v>
      </c>
      <c r="E106" s="1">
        <v>2018</v>
      </c>
      <c r="F106" s="1" t="s">
        <v>372</v>
      </c>
      <c r="G106" s="21">
        <v>0</v>
      </c>
      <c r="H106" s="3">
        <v>40.950000000000003</v>
      </c>
      <c r="I106" s="3">
        <f t="shared" si="2"/>
        <v>0</v>
      </c>
      <c r="J106" s="3">
        <v>128</v>
      </c>
      <c r="K106" s="4">
        <f t="shared" si="3"/>
        <v>0.31992187500000002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177</v>
      </c>
      <c r="E107" s="1">
        <v>2018</v>
      </c>
      <c r="F107" s="1" t="s">
        <v>372</v>
      </c>
      <c r="G107" s="21">
        <v>0</v>
      </c>
      <c r="H107" s="3">
        <v>44.95</v>
      </c>
      <c r="I107" s="3">
        <f t="shared" si="2"/>
        <v>0</v>
      </c>
      <c r="J107" s="3">
        <v>139</v>
      </c>
      <c r="K107" s="4">
        <f t="shared" si="3"/>
        <v>0.32338129496402879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178</v>
      </c>
      <c r="E108" s="1">
        <v>2018</v>
      </c>
      <c r="F108" s="1" t="s">
        <v>372</v>
      </c>
      <c r="G108" s="21">
        <v>5</v>
      </c>
      <c r="H108" s="3">
        <v>144</v>
      </c>
      <c r="I108" s="3">
        <f t="shared" si="2"/>
        <v>720</v>
      </c>
      <c r="J108" s="3">
        <v>390</v>
      </c>
      <c r="K108" s="4">
        <f t="shared" si="3"/>
        <v>0.36923076923076925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150</v>
      </c>
      <c r="D109" s="1" t="s">
        <v>179</v>
      </c>
      <c r="E109" s="1">
        <v>2018</v>
      </c>
      <c r="F109" s="1" t="s">
        <v>372</v>
      </c>
      <c r="G109" s="21">
        <v>0</v>
      </c>
      <c r="H109" s="3">
        <v>281.55</v>
      </c>
      <c r="I109" s="3">
        <f t="shared" si="2"/>
        <v>0</v>
      </c>
      <c r="J109" s="3">
        <v>685</v>
      </c>
      <c r="K109" s="4">
        <f t="shared" si="3"/>
        <v>0.41102189781021897</v>
      </c>
      <c r="L109" s="1" t="s">
        <v>63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168</v>
      </c>
      <c r="D110" s="1" t="s">
        <v>181</v>
      </c>
      <c r="E110" s="1">
        <v>2021</v>
      </c>
      <c r="F110" s="1" t="s">
        <v>372</v>
      </c>
      <c r="G110" s="21">
        <v>0</v>
      </c>
      <c r="H110" s="3">
        <v>31.95</v>
      </c>
      <c r="I110" s="3">
        <f t="shared" si="2"/>
        <v>0</v>
      </c>
      <c r="J110" s="3">
        <v>96</v>
      </c>
      <c r="K110" s="4">
        <f t="shared" si="3"/>
        <v>0.33281250000000001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182</v>
      </c>
      <c r="E111" s="1">
        <v>2020</v>
      </c>
      <c r="F111" s="1" t="s">
        <v>372</v>
      </c>
      <c r="G111" s="21">
        <v>0</v>
      </c>
      <c r="H111" s="3">
        <v>38.950000000000003</v>
      </c>
      <c r="I111" s="3">
        <f t="shared" si="2"/>
        <v>0</v>
      </c>
      <c r="J111" s="3">
        <v>125</v>
      </c>
      <c r="K111" s="4">
        <f t="shared" si="3"/>
        <v>0.31160000000000004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408</v>
      </c>
      <c r="E112" s="1">
        <v>2022</v>
      </c>
      <c r="F112" s="1" t="s">
        <v>372</v>
      </c>
      <c r="G112" s="21">
        <v>6</v>
      </c>
      <c r="H112" s="3">
        <v>60.1</v>
      </c>
      <c r="I112" s="3">
        <f t="shared" si="2"/>
        <v>360.6</v>
      </c>
      <c r="J112" s="3">
        <v>180</v>
      </c>
      <c r="K112" s="4">
        <f t="shared" si="3"/>
        <v>0.3338888888888889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183</v>
      </c>
      <c r="E113" s="1">
        <v>2020</v>
      </c>
      <c r="F113" s="1" t="s">
        <v>372</v>
      </c>
      <c r="G113" s="21">
        <v>0</v>
      </c>
      <c r="H113" s="3">
        <v>46</v>
      </c>
      <c r="I113" s="3">
        <f t="shared" si="2"/>
        <v>0</v>
      </c>
      <c r="J113" s="3">
        <v>149</v>
      </c>
      <c r="K113" s="4">
        <f t="shared" si="3"/>
        <v>0.3087248322147651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184</v>
      </c>
      <c r="E114" s="1">
        <v>2019</v>
      </c>
      <c r="F114" s="1" t="s">
        <v>372</v>
      </c>
      <c r="G114" s="21">
        <v>1</v>
      </c>
      <c r="H114" s="3">
        <v>75.95</v>
      </c>
      <c r="I114" s="3">
        <f t="shared" si="2"/>
        <v>75.95</v>
      </c>
      <c r="J114" s="3">
        <v>235</v>
      </c>
      <c r="K114" s="4">
        <f t="shared" si="3"/>
        <v>0.32319148936170217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185</v>
      </c>
      <c r="E115" s="1"/>
      <c r="F115" s="1" t="s">
        <v>372</v>
      </c>
      <c r="G115" s="21">
        <v>0</v>
      </c>
      <c r="H115" s="3">
        <v>70</v>
      </c>
      <c r="I115" s="3">
        <f t="shared" si="2"/>
        <v>0</v>
      </c>
      <c r="J115" s="3">
        <v>240</v>
      </c>
      <c r="K115" s="4">
        <f t="shared" si="3"/>
        <v>0.29166666666666669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186</v>
      </c>
      <c r="E116" s="1"/>
      <c r="F116" s="1" t="s">
        <v>372</v>
      </c>
      <c r="G116" s="21">
        <v>0</v>
      </c>
      <c r="H116" s="3">
        <v>130</v>
      </c>
      <c r="I116" s="3">
        <f t="shared" si="2"/>
        <v>0</v>
      </c>
      <c r="J116" s="3">
        <v>430</v>
      </c>
      <c r="K116" s="4">
        <f t="shared" si="3"/>
        <v>0.30232558139534882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387</v>
      </c>
      <c r="E117" s="1">
        <v>2021</v>
      </c>
      <c r="F117" s="1" t="s">
        <v>372</v>
      </c>
      <c r="G117" s="21">
        <v>5</v>
      </c>
      <c r="H117" s="3">
        <v>72</v>
      </c>
      <c r="I117" s="3">
        <f t="shared" si="2"/>
        <v>360</v>
      </c>
      <c r="J117" s="3">
        <v>215</v>
      </c>
      <c r="K117" s="4">
        <f t="shared" si="3"/>
        <v>0.33488372093023255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187</v>
      </c>
      <c r="E118" s="1"/>
      <c r="F118" s="1" t="s">
        <v>372</v>
      </c>
      <c r="G118" s="21">
        <v>0</v>
      </c>
      <c r="H118" s="3">
        <v>55</v>
      </c>
      <c r="I118" s="3">
        <f t="shared" si="2"/>
        <v>0</v>
      </c>
      <c r="J118" s="3">
        <v>168</v>
      </c>
      <c r="K118" s="4">
        <f t="shared" si="3"/>
        <v>0.32738095238095238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188</v>
      </c>
      <c r="E119" s="1"/>
      <c r="F119" s="1" t="s">
        <v>372</v>
      </c>
      <c r="G119" s="21">
        <v>0</v>
      </c>
      <c r="H119" s="3">
        <v>48</v>
      </c>
      <c r="I119" s="3">
        <f t="shared" si="2"/>
        <v>0</v>
      </c>
      <c r="J119" s="3">
        <v>145</v>
      </c>
      <c r="K119" s="4">
        <f t="shared" si="3"/>
        <v>0.33103448275862069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2018</v>
      </c>
      <c r="F120" s="1" t="s">
        <v>372</v>
      </c>
      <c r="G120" s="21">
        <v>0</v>
      </c>
      <c r="H120" s="3">
        <v>20</v>
      </c>
      <c r="I120" s="3">
        <f t="shared" si="2"/>
        <v>0</v>
      </c>
      <c r="J120" s="3">
        <v>95</v>
      </c>
      <c r="K120" s="4">
        <f t="shared" si="3"/>
        <v>0.21052631578947367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189</v>
      </c>
      <c r="E121" s="1">
        <v>2019</v>
      </c>
      <c r="F121" s="1" t="s">
        <v>372</v>
      </c>
      <c r="G121" s="21">
        <v>1</v>
      </c>
      <c r="H121" s="3">
        <v>48.45</v>
      </c>
      <c r="I121" s="3">
        <f t="shared" si="2"/>
        <v>48.45</v>
      </c>
      <c r="J121" s="3">
        <v>152</v>
      </c>
      <c r="K121" s="4">
        <f t="shared" si="3"/>
        <v>0.31875000000000003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190</v>
      </c>
      <c r="E122" s="1"/>
      <c r="F122" s="1" t="s">
        <v>372</v>
      </c>
      <c r="G122" s="21">
        <v>0</v>
      </c>
      <c r="H122" s="3">
        <v>108.95</v>
      </c>
      <c r="I122" s="3">
        <f t="shared" si="2"/>
        <v>0</v>
      </c>
      <c r="J122" s="3">
        <v>362</v>
      </c>
      <c r="K122" s="4">
        <f t="shared" si="3"/>
        <v>0.30096685082872932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191</v>
      </c>
      <c r="E123" s="1">
        <v>2018</v>
      </c>
      <c r="F123" s="1" t="s">
        <v>372</v>
      </c>
      <c r="G123" s="21">
        <v>0</v>
      </c>
      <c r="H123" s="3">
        <v>84.95</v>
      </c>
      <c r="I123" s="3">
        <f t="shared" si="2"/>
        <v>0</v>
      </c>
      <c r="J123" s="3">
        <v>290</v>
      </c>
      <c r="K123" s="4">
        <f t="shared" si="3"/>
        <v>0.29293103448275865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391</v>
      </c>
      <c r="E124" s="1">
        <v>2020</v>
      </c>
      <c r="F124" s="1" t="s">
        <v>372</v>
      </c>
      <c r="G124" s="21">
        <v>2</v>
      </c>
      <c r="H124" s="3">
        <v>41.2</v>
      </c>
      <c r="I124" s="3">
        <f t="shared" si="2"/>
        <v>82.4</v>
      </c>
      <c r="J124" s="3">
        <v>125</v>
      </c>
      <c r="K124" s="4">
        <f t="shared" si="3"/>
        <v>0.3296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192</v>
      </c>
      <c r="E125" s="1">
        <v>2019</v>
      </c>
      <c r="F125" s="1" t="s">
        <v>372</v>
      </c>
      <c r="G125" s="21">
        <v>0</v>
      </c>
      <c r="H125" s="3">
        <v>37</v>
      </c>
      <c r="I125" s="3">
        <f t="shared" si="2"/>
        <v>0</v>
      </c>
      <c r="J125" s="3">
        <v>125</v>
      </c>
      <c r="K125" s="4">
        <f t="shared" si="3"/>
        <v>0.29599999999999999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193</v>
      </c>
      <c r="E126" s="1">
        <v>2020</v>
      </c>
      <c r="F126" s="1" t="s">
        <v>372</v>
      </c>
      <c r="G126" s="21">
        <v>0</v>
      </c>
      <c r="H126" s="3">
        <v>122.5</v>
      </c>
      <c r="I126" s="3">
        <f t="shared" si="2"/>
        <v>0</v>
      </c>
      <c r="J126" s="3">
        <v>395</v>
      </c>
      <c r="K126" s="4">
        <f t="shared" si="3"/>
        <v>0.310126582278481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2022</v>
      </c>
      <c r="F127" s="1" t="s">
        <v>50</v>
      </c>
      <c r="G127" s="21">
        <v>0</v>
      </c>
      <c r="H127" s="3">
        <v>32.67</v>
      </c>
      <c r="I127" s="3">
        <f t="shared" si="2"/>
        <v>0</v>
      </c>
      <c r="J127" s="3">
        <v>108</v>
      </c>
      <c r="K127" s="4">
        <f t="shared" si="3"/>
        <v>0.30249999999999999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2020</v>
      </c>
      <c r="F128" s="1" t="s">
        <v>50</v>
      </c>
      <c r="G128" s="21">
        <v>0</v>
      </c>
      <c r="H128" s="3">
        <v>27.33</v>
      </c>
      <c r="I128" s="3">
        <f t="shared" si="2"/>
        <v>0</v>
      </c>
      <c r="J128" s="3">
        <v>106</v>
      </c>
      <c r="K128" s="4">
        <f t="shared" si="3"/>
        <v>0.25783018867924529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195</v>
      </c>
      <c r="E129" s="1">
        <v>2021</v>
      </c>
      <c r="F129" s="1" t="s">
        <v>50</v>
      </c>
      <c r="G129" s="21">
        <v>0</v>
      </c>
      <c r="H129" s="3">
        <v>29.33</v>
      </c>
      <c r="I129" s="3">
        <f t="shared" si="2"/>
        <v>0</v>
      </c>
      <c r="J129" s="3">
        <v>112</v>
      </c>
      <c r="K129" s="4">
        <f t="shared" si="3"/>
        <v>0.26187499999999997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418</v>
      </c>
      <c r="E130" s="1">
        <v>2022</v>
      </c>
      <c r="F130" s="1" t="s">
        <v>50</v>
      </c>
      <c r="G130" s="21">
        <v>4</v>
      </c>
      <c r="H130" s="3">
        <v>87.99</v>
      </c>
      <c r="I130" s="3">
        <f t="shared" si="2"/>
        <v>351.96</v>
      </c>
      <c r="J130" s="3">
        <v>259</v>
      </c>
      <c r="K130" s="4">
        <f t="shared" si="3"/>
        <v>0.3397297297297297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384</v>
      </c>
      <c r="E131" s="1">
        <v>2021</v>
      </c>
      <c r="F131" s="1" t="s">
        <v>25</v>
      </c>
      <c r="G131" s="21">
        <v>12</v>
      </c>
      <c r="H131" s="3">
        <v>71.25</v>
      </c>
      <c r="I131" s="3">
        <f t="shared" ref="I131:I195" si="4">H131*G131</f>
        <v>855</v>
      </c>
      <c r="J131" s="3">
        <v>230</v>
      </c>
      <c r="K131" s="4">
        <f t="shared" si="3"/>
        <v>0.30978260869565216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441</v>
      </c>
      <c r="D132" s="1" t="s">
        <v>442</v>
      </c>
      <c r="E132" s="1">
        <v>2020</v>
      </c>
      <c r="F132" s="1" t="s">
        <v>443</v>
      </c>
      <c r="G132" s="21">
        <v>4</v>
      </c>
      <c r="H132" s="3">
        <v>59.1</v>
      </c>
      <c r="I132" s="3">
        <f t="shared" si="4"/>
        <v>236.4</v>
      </c>
      <c r="J132" s="3">
        <v>180</v>
      </c>
      <c r="K132" s="4">
        <f t="shared" si="3"/>
        <v>0.32833333333333337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196</v>
      </c>
      <c r="E133" s="1">
        <v>2020</v>
      </c>
      <c r="F133" s="1" t="s">
        <v>123</v>
      </c>
      <c r="G133" s="21">
        <v>0</v>
      </c>
      <c r="H133" s="3">
        <v>29.5</v>
      </c>
      <c r="I133" s="3">
        <f t="shared" si="4"/>
        <v>0</v>
      </c>
      <c r="J133" s="3">
        <v>99</v>
      </c>
      <c r="K133" s="4">
        <f t="shared" si="3"/>
        <v>0.29797979797979796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197</v>
      </c>
      <c r="E134" s="1">
        <v>2022</v>
      </c>
      <c r="F134" s="1" t="s">
        <v>123</v>
      </c>
      <c r="G134" s="21">
        <v>8</v>
      </c>
      <c r="H134" s="3">
        <v>53.167000000000002</v>
      </c>
      <c r="I134" s="3">
        <f t="shared" si="4"/>
        <v>425.33600000000001</v>
      </c>
      <c r="J134" s="3">
        <v>162</v>
      </c>
      <c r="K134" s="4">
        <f t="shared" si="3"/>
        <v>0.32819135802469135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197</v>
      </c>
      <c r="E135" s="1">
        <v>2021</v>
      </c>
      <c r="F135" s="1" t="s">
        <v>123</v>
      </c>
      <c r="G135" s="21">
        <v>0</v>
      </c>
      <c r="H135" s="3">
        <v>126.67</v>
      </c>
      <c r="I135" s="3">
        <f t="shared" si="4"/>
        <v>0</v>
      </c>
      <c r="J135" s="3">
        <v>375</v>
      </c>
      <c r="K135" s="4">
        <f t="shared" si="3"/>
        <v>0.33778666666666668</v>
      </c>
      <c r="L135" s="1" t="s">
        <v>198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199</v>
      </c>
      <c r="E136" s="1">
        <v>2021</v>
      </c>
      <c r="F136" s="1" t="s">
        <v>123</v>
      </c>
      <c r="G136" s="21">
        <v>0</v>
      </c>
      <c r="H136" s="3">
        <v>50.42</v>
      </c>
      <c r="I136" s="3">
        <f t="shared" si="4"/>
        <v>0</v>
      </c>
      <c r="J136" s="3">
        <v>162</v>
      </c>
      <c r="K136" s="4">
        <f t="shared" si="3"/>
        <v>0.3112345679012346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200</v>
      </c>
      <c r="E137" s="1">
        <v>2016</v>
      </c>
      <c r="F137" s="1" t="s">
        <v>123</v>
      </c>
      <c r="G137" s="21">
        <v>0</v>
      </c>
      <c r="H137" s="3">
        <v>75.92</v>
      </c>
      <c r="I137" s="3">
        <f t="shared" si="4"/>
        <v>0</v>
      </c>
      <c r="J137" s="3">
        <v>232</v>
      </c>
      <c r="K137" s="4">
        <f t="shared" si="3"/>
        <v>0.32724137931034486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201</v>
      </c>
      <c r="E138" s="1">
        <v>2020</v>
      </c>
      <c r="F138" s="1" t="s">
        <v>123</v>
      </c>
      <c r="G138" s="21">
        <v>0</v>
      </c>
      <c r="H138" s="3">
        <v>36.659999999999997</v>
      </c>
      <c r="I138" s="3">
        <f t="shared" si="4"/>
        <v>0</v>
      </c>
      <c r="J138" s="3">
        <v>115</v>
      </c>
      <c r="K138" s="4">
        <f t="shared" si="3"/>
        <v>0.31878260869565217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202</v>
      </c>
      <c r="E139" s="1"/>
      <c r="F139" s="1" t="s">
        <v>123</v>
      </c>
      <c r="G139" s="21">
        <v>0</v>
      </c>
      <c r="H139" s="3">
        <v>127.33</v>
      </c>
      <c r="I139" s="3">
        <f t="shared" si="4"/>
        <v>0</v>
      </c>
      <c r="J139" s="3">
        <v>359</v>
      </c>
      <c r="K139" s="4">
        <f t="shared" si="3"/>
        <v>0.35467966573816156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203</v>
      </c>
      <c r="E140" s="1">
        <v>2019</v>
      </c>
      <c r="F140" s="1" t="s">
        <v>123</v>
      </c>
      <c r="G140" s="21">
        <v>0</v>
      </c>
      <c r="H140" s="3">
        <v>24.5</v>
      </c>
      <c r="I140" s="3">
        <f t="shared" si="4"/>
        <v>0</v>
      </c>
      <c r="J140" s="3">
        <v>83</v>
      </c>
      <c r="K140" s="4">
        <f t="shared" si="3"/>
        <v>0.29518072289156627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393</v>
      </c>
      <c r="E141" s="1">
        <v>2020</v>
      </c>
      <c r="F141" s="1" t="s">
        <v>123</v>
      </c>
      <c r="G141" s="21">
        <v>1</v>
      </c>
      <c r="H141" s="3">
        <v>96.75</v>
      </c>
      <c r="I141" s="3">
        <f t="shared" si="4"/>
        <v>96.75</v>
      </c>
      <c r="J141" s="3">
        <v>315</v>
      </c>
      <c r="K141" s="4">
        <f t="shared" si="3"/>
        <v>0.30714285714285716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204</v>
      </c>
      <c r="E142" s="1">
        <v>2018</v>
      </c>
      <c r="F142" s="1" t="s">
        <v>123</v>
      </c>
      <c r="G142" s="21">
        <v>0</v>
      </c>
      <c r="H142" s="3">
        <v>96.75</v>
      </c>
      <c r="I142" s="3">
        <f t="shared" si="4"/>
        <v>0</v>
      </c>
      <c r="J142" s="3">
        <v>315</v>
      </c>
      <c r="K142" s="4">
        <f t="shared" si="3"/>
        <v>0.30714285714285716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205</v>
      </c>
      <c r="E143" s="1"/>
      <c r="F143" s="1" t="s">
        <v>123</v>
      </c>
      <c r="G143" s="21">
        <v>0</v>
      </c>
      <c r="H143" s="3">
        <v>75</v>
      </c>
      <c r="I143" s="3">
        <f t="shared" si="4"/>
        <v>0</v>
      </c>
      <c r="J143" s="3">
        <v>245</v>
      </c>
      <c r="K143" s="4">
        <f t="shared" si="3"/>
        <v>0.30612244897959184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206</v>
      </c>
      <c r="E144" s="1">
        <v>2013</v>
      </c>
      <c r="F144" s="1" t="s">
        <v>123</v>
      </c>
      <c r="G144" s="21">
        <v>0</v>
      </c>
      <c r="H144" s="3">
        <v>46.16</v>
      </c>
      <c r="I144" s="3">
        <f t="shared" si="4"/>
        <v>0</v>
      </c>
      <c r="J144" s="3">
        <v>147</v>
      </c>
      <c r="K144" s="4">
        <f t="shared" si="3"/>
        <v>0.31401360544217682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207</v>
      </c>
      <c r="E145" s="1">
        <v>2015</v>
      </c>
      <c r="F145" s="1" t="s">
        <v>123</v>
      </c>
      <c r="G145" s="21">
        <v>0</v>
      </c>
      <c r="H145" s="3">
        <v>73</v>
      </c>
      <c r="I145" s="3">
        <f t="shared" si="4"/>
        <v>0</v>
      </c>
      <c r="J145" s="3">
        <v>245</v>
      </c>
      <c r="K145" s="4">
        <f t="shared" si="3"/>
        <v>0.29795918367346941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447</v>
      </c>
      <c r="E146" s="1">
        <v>2022</v>
      </c>
      <c r="F146" s="1" t="s">
        <v>123</v>
      </c>
      <c r="G146" s="21">
        <v>6</v>
      </c>
      <c r="H146" s="3">
        <v>67.58</v>
      </c>
      <c r="I146" s="3">
        <f t="shared" si="4"/>
        <v>405.48</v>
      </c>
      <c r="J146" s="3">
        <v>200</v>
      </c>
      <c r="K146" s="4">
        <f t="shared" si="3"/>
        <v>0.33789999999999998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5" t="s">
        <v>208</v>
      </c>
      <c r="E147" s="1">
        <v>2020</v>
      </c>
      <c r="F147" s="1" t="s">
        <v>123</v>
      </c>
      <c r="G147" s="21">
        <v>0</v>
      </c>
      <c r="H147" s="3">
        <v>70.42</v>
      </c>
      <c r="I147" s="3">
        <f t="shared" si="4"/>
        <v>0</v>
      </c>
      <c r="J147" s="3">
        <v>232</v>
      </c>
      <c r="K147" s="4">
        <f t="shared" si="3"/>
        <v>0.30353448275862072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209</v>
      </c>
      <c r="D148" s="1" t="s">
        <v>210</v>
      </c>
      <c r="E148" s="1">
        <v>2019</v>
      </c>
      <c r="F148" s="1" t="s">
        <v>123</v>
      </c>
      <c r="G148" s="21">
        <v>0</v>
      </c>
      <c r="H148" s="3">
        <v>50.16</v>
      </c>
      <c r="I148" s="3">
        <f t="shared" si="4"/>
        <v>0</v>
      </c>
      <c r="J148" s="3">
        <v>155</v>
      </c>
      <c r="K148" s="4">
        <f t="shared" si="3"/>
        <v>0.32361290322580644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209</v>
      </c>
      <c r="D149" s="1" t="s">
        <v>412</v>
      </c>
      <c r="E149" s="1">
        <v>2022</v>
      </c>
      <c r="F149" s="1" t="s">
        <v>123</v>
      </c>
      <c r="G149" s="21">
        <v>0</v>
      </c>
      <c r="H149" s="3">
        <v>41.83</v>
      </c>
      <c r="I149" s="3">
        <f t="shared" si="4"/>
        <v>0</v>
      </c>
      <c r="J149" s="3">
        <v>124</v>
      </c>
      <c r="K149" s="4">
        <f t="shared" si="3"/>
        <v>0.33733870967741936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171</v>
      </c>
      <c r="D150" s="1" t="s">
        <v>424</v>
      </c>
      <c r="E150" s="1">
        <v>2022</v>
      </c>
      <c r="F150" s="1" t="s">
        <v>123</v>
      </c>
      <c r="G150" s="21">
        <v>8</v>
      </c>
      <c r="H150" s="3">
        <v>22.41</v>
      </c>
      <c r="I150" s="3">
        <f t="shared" si="4"/>
        <v>179.28</v>
      </c>
      <c r="J150" s="3">
        <v>88</v>
      </c>
      <c r="K150" s="4">
        <f t="shared" si="3"/>
        <v>0.25465909090909089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211</v>
      </c>
      <c r="E151" s="1">
        <v>2021</v>
      </c>
      <c r="F151" s="1" t="s">
        <v>123</v>
      </c>
      <c r="G151" s="21">
        <v>0</v>
      </c>
      <c r="H151" s="3">
        <v>26</v>
      </c>
      <c r="I151" s="3">
        <f t="shared" si="4"/>
        <v>0</v>
      </c>
      <c r="J151" s="3">
        <v>88</v>
      </c>
      <c r="K151" s="4">
        <f t="shared" si="3"/>
        <v>0.29545454545454547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211</v>
      </c>
      <c r="E152" s="1">
        <v>2022</v>
      </c>
      <c r="F152" s="1" t="s">
        <v>123</v>
      </c>
      <c r="G152" s="21">
        <v>0</v>
      </c>
      <c r="H152" s="3">
        <v>30.4</v>
      </c>
      <c r="I152" s="3">
        <f t="shared" si="4"/>
        <v>0</v>
      </c>
      <c r="J152" s="3">
        <v>99</v>
      </c>
      <c r="K152" s="4">
        <f t="shared" si="3"/>
        <v>0.30707070707070705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212</v>
      </c>
      <c r="E153" s="1">
        <v>2022</v>
      </c>
      <c r="F153" s="1" t="s">
        <v>123</v>
      </c>
      <c r="G153" s="21">
        <v>4</v>
      </c>
      <c r="H153" s="3">
        <v>30.41</v>
      </c>
      <c r="I153" s="3">
        <f t="shared" si="4"/>
        <v>121.64</v>
      </c>
      <c r="J153" s="3">
        <v>99</v>
      </c>
      <c r="K153" s="4">
        <f t="shared" si="3"/>
        <v>0.30717171717171715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213</v>
      </c>
      <c r="E154" s="1">
        <v>2022</v>
      </c>
      <c r="F154" s="1" t="s">
        <v>123</v>
      </c>
      <c r="G154" s="21">
        <v>3</v>
      </c>
      <c r="H154" s="3">
        <v>26.17</v>
      </c>
      <c r="I154" s="3">
        <f t="shared" si="4"/>
        <v>78.510000000000005</v>
      </c>
      <c r="J154" s="3">
        <v>89</v>
      </c>
      <c r="K154" s="4">
        <f t="shared" si="3"/>
        <v>0.29404494382022472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214</v>
      </c>
      <c r="E155" s="1">
        <v>2020</v>
      </c>
      <c r="F155" s="1" t="s">
        <v>123</v>
      </c>
      <c r="G155" s="21">
        <v>0</v>
      </c>
      <c r="H155" s="3">
        <v>30.16</v>
      </c>
      <c r="I155" s="3">
        <f t="shared" si="4"/>
        <v>0</v>
      </c>
      <c r="J155" s="3">
        <v>98</v>
      </c>
      <c r="K155" s="4">
        <f t="shared" si="3"/>
        <v>0.30775510204081635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215</v>
      </c>
      <c r="E156" s="1">
        <v>2020</v>
      </c>
      <c r="F156" s="1" t="s">
        <v>123</v>
      </c>
      <c r="G156" s="21">
        <v>0</v>
      </c>
      <c r="H156" s="3">
        <v>59.5</v>
      </c>
      <c r="I156" s="3">
        <f t="shared" si="4"/>
        <v>0</v>
      </c>
      <c r="J156" s="3">
        <v>168</v>
      </c>
      <c r="K156" s="4">
        <f t="shared" si="3"/>
        <v>0.35416666666666669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215</v>
      </c>
      <c r="E157" s="1">
        <v>2022</v>
      </c>
      <c r="F157" s="1" t="s">
        <v>123</v>
      </c>
      <c r="G157" s="21">
        <v>0</v>
      </c>
      <c r="H157" s="3">
        <v>59.75</v>
      </c>
      <c r="I157" s="3">
        <f t="shared" si="4"/>
        <v>0</v>
      </c>
      <c r="J157" s="3">
        <v>168</v>
      </c>
      <c r="K157" s="4">
        <f t="shared" si="3"/>
        <v>0.35565476190476192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216</v>
      </c>
      <c r="E158" s="1">
        <v>2020</v>
      </c>
      <c r="F158" s="1" t="s">
        <v>123</v>
      </c>
      <c r="G158" s="21">
        <v>0</v>
      </c>
      <c r="H158" s="3">
        <v>66.16</v>
      </c>
      <c r="I158" s="3">
        <f t="shared" si="4"/>
        <v>0</v>
      </c>
      <c r="J158" s="3">
        <v>185</v>
      </c>
      <c r="K158" s="4">
        <f t="shared" si="3"/>
        <v>0.35762162162162159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217</v>
      </c>
      <c r="E159" s="1">
        <v>2020</v>
      </c>
      <c r="F159" s="1" t="s">
        <v>123</v>
      </c>
      <c r="G159" s="21">
        <v>0</v>
      </c>
      <c r="H159" s="3">
        <v>32</v>
      </c>
      <c r="I159" s="3">
        <f t="shared" si="4"/>
        <v>0</v>
      </c>
      <c r="J159" s="3">
        <v>105</v>
      </c>
      <c r="K159" s="4">
        <f t="shared" si="3"/>
        <v>0.30476190476190479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218</v>
      </c>
      <c r="E160" s="1">
        <v>2021</v>
      </c>
      <c r="F160" s="1" t="s">
        <v>123</v>
      </c>
      <c r="G160" s="21">
        <v>0</v>
      </c>
      <c r="H160" s="3">
        <v>20.5</v>
      </c>
      <c r="I160" s="3">
        <f t="shared" si="4"/>
        <v>0</v>
      </c>
      <c r="J160" s="3">
        <v>81</v>
      </c>
      <c r="K160" s="4">
        <f t="shared" ref="K160:K229" si="5">H160/J160</f>
        <v>0.25308641975308643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218</v>
      </c>
      <c r="E161" s="1">
        <v>2022</v>
      </c>
      <c r="F161" s="1" t="s">
        <v>123</v>
      </c>
      <c r="G161" s="21">
        <v>0</v>
      </c>
      <c r="H161" s="3">
        <v>29.75</v>
      </c>
      <c r="I161" s="3">
        <f t="shared" si="4"/>
        <v>0</v>
      </c>
      <c r="J161" s="3">
        <v>97</v>
      </c>
      <c r="K161" s="4">
        <f t="shared" si="5"/>
        <v>0.30670103092783507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366</v>
      </c>
      <c r="E162" s="1">
        <v>2020</v>
      </c>
      <c r="F162" s="1" t="s">
        <v>123</v>
      </c>
      <c r="G162" s="21">
        <v>1</v>
      </c>
      <c r="H162" s="3">
        <v>23.08</v>
      </c>
      <c r="I162" s="3">
        <f t="shared" si="4"/>
        <v>23.08</v>
      </c>
      <c r="J162" s="3">
        <v>76</v>
      </c>
      <c r="K162" s="4">
        <f t="shared" si="5"/>
        <v>0.30368421052631578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365</v>
      </c>
      <c r="E163" s="1">
        <v>2020</v>
      </c>
      <c r="F163" s="1" t="s">
        <v>123</v>
      </c>
      <c r="G163" s="21">
        <v>1</v>
      </c>
      <c r="H163" s="3">
        <v>21.67</v>
      </c>
      <c r="I163" s="3">
        <f t="shared" si="4"/>
        <v>21.67</v>
      </c>
      <c r="J163" s="3">
        <v>78</v>
      </c>
      <c r="K163" s="4">
        <f t="shared" si="5"/>
        <v>0.27782051282051284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411</v>
      </c>
      <c r="E164" s="1">
        <v>2023</v>
      </c>
      <c r="F164" s="1" t="s">
        <v>123</v>
      </c>
      <c r="G164" s="21">
        <v>14</v>
      </c>
      <c r="H164" s="3">
        <v>22.582999999999998</v>
      </c>
      <c r="I164" s="3">
        <f t="shared" si="4"/>
        <v>316.16199999999998</v>
      </c>
      <c r="J164" s="3">
        <v>78</v>
      </c>
      <c r="K164" s="4">
        <f t="shared" si="5"/>
        <v>0.28952564102564099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369</v>
      </c>
      <c r="E165" s="1">
        <v>2020</v>
      </c>
      <c r="F165" s="1" t="s">
        <v>123</v>
      </c>
      <c r="G165" s="21">
        <v>0</v>
      </c>
      <c r="H165" s="3">
        <v>19.600000000000001</v>
      </c>
      <c r="I165" s="3">
        <f t="shared" si="4"/>
        <v>0</v>
      </c>
      <c r="J165" s="3">
        <v>68</v>
      </c>
      <c r="K165" s="4">
        <f t="shared" si="5"/>
        <v>0.28823529411764709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367</v>
      </c>
      <c r="E166" s="1">
        <v>2020</v>
      </c>
      <c r="F166" s="1" t="s">
        <v>123</v>
      </c>
      <c r="G166" s="21">
        <v>0</v>
      </c>
      <c r="H166" s="3">
        <v>29.75</v>
      </c>
      <c r="I166" s="3">
        <f t="shared" si="4"/>
        <v>0</v>
      </c>
      <c r="J166" s="3">
        <v>74</v>
      </c>
      <c r="K166" s="4">
        <f t="shared" si="5"/>
        <v>0.40202702702702703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270</v>
      </c>
      <c r="E167" s="1">
        <v>2020</v>
      </c>
      <c r="F167" s="1" t="s">
        <v>123</v>
      </c>
      <c r="G167" s="21">
        <v>0</v>
      </c>
      <c r="H167" s="3">
        <v>19.579999999999998</v>
      </c>
      <c r="I167" s="3">
        <f t="shared" si="4"/>
        <v>0</v>
      </c>
      <c r="J167" s="3">
        <v>68</v>
      </c>
      <c r="K167" s="4">
        <f t="shared" si="5"/>
        <v>0.2879411764705882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276</v>
      </c>
      <c r="E168" s="1">
        <v>2021</v>
      </c>
      <c r="F168" s="1" t="s">
        <v>123</v>
      </c>
      <c r="G168" s="21">
        <v>0</v>
      </c>
      <c r="H168" s="3">
        <v>39</v>
      </c>
      <c r="I168" s="3">
        <f t="shared" si="4"/>
        <v>0</v>
      </c>
      <c r="J168" s="3">
        <v>134</v>
      </c>
      <c r="K168" s="4">
        <f t="shared" si="5"/>
        <v>0.29104477611940299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277</v>
      </c>
      <c r="E169" s="1">
        <v>2021</v>
      </c>
      <c r="F169" s="1" t="s">
        <v>123</v>
      </c>
      <c r="G169" s="21">
        <v>0</v>
      </c>
      <c r="H169" s="3">
        <v>39</v>
      </c>
      <c r="I169" s="3">
        <f t="shared" si="4"/>
        <v>0</v>
      </c>
      <c r="J169" s="3">
        <v>134</v>
      </c>
      <c r="K169" s="4">
        <f t="shared" si="5"/>
        <v>0.29104477611940299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368</v>
      </c>
      <c r="E170" s="1">
        <v>2022</v>
      </c>
      <c r="F170" s="1" t="s">
        <v>123</v>
      </c>
      <c r="G170" s="21">
        <v>0</v>
      </c>
      <c r="H170" s="3">
        <v>31.67</v>
      </c>
      <c r="I170" s="3">
        <f t="shared" si="4"/>
        <v>0</v>
      </c>
      <c r="J170" s="3">
        <v>108</v>
      </c>
      <c r="K170" s="4">
        <f t="shared" si="5"/>
        <v>0.29324074074074075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219</v>
      </c>
      <c r="E171" s="1">
        <v>2022</v>
      </c>
      <c r="F171" s="1" t="s">
        <v>123</v>
      </c>
      <c r="G171" s="21">
        <v>0</v>
      </c>
      <c r="H171" s="3">
        <v>37.58</v>
      </c>
      <c r="I171" s="3">
        <f t="shared" si="4"/>
        <v>0</v>
      </c>
      <c r="J171" s="3">
        <v>119</v>
      </c>
      <c r="K171" s="4">
        <f t="shared" si="5"/>
        <v>0.31579831932773106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260</v>
      </c>
      <c r="E172" s="1"/>
      <c r="F172" s="1" t="s">
        <v>123</v>
      </c>
      <c r="G172" s="21">
        <v>0</v>
      </c>
      <c r="H172" s="3">
        <v>45.83</v>
      </c>
      <c r="I172" s="3">
        <f t="shared" si="4"/>
        <v>0</v>
      </c>
      <c r="J172" s="3">
        <v>135</v>
      </c>
      <c r="K172" s="4">
        <f t="shared" si="5"/>
        <v>0.3394814814814815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261</v>
      </c>
      <c r="E173" s="1"/>
      <c r="F173" s="1" t="s">
        <v>123</v>
      </c>
      <c r="G173" s="21">
        <v>0</v>
      </c>
      <c r="H173" s="3">
        <v>27.33</v>
      </c>
      <c r="I173" s="3">
        <f t="shared" si="4"/>
        <v>0</v>
      </c>
      <c r="J173" s="3">
        <v>90</v>
      </c>
      <c r="K173" s="4">
        <f t="shared" si="5"/>
        <v>0.30366666666666664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262</v>
      </c>
      <c r="E174" s="1"/>
      <c r="F174" s="1" t="s">
        <v>123</v>
      </c>
      <c r="G174" s="21">
        <v>0</v>
      </c>
      <c r="H174" s="3">
        <v>37.299999999999997</v>
      </c>
      <c r="I174" s="3">
        <f t="shared" si="4"/>
        <v>0</v>
      </c>
      <c r="J174" s="3">
        <v>125</v>
      </c>
      <c r="K174" s="4">
        <f t="shared" si="5"/>
        <v>0.2984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263</v>
      </c>
      <c r="E175" s="1"/>
      <c r="F175" s="1" t="s">
        <v>123</v>
      </c>
      <c r="G175" s="21">
        <v>0</v>
      </c>
      <c r="H175" s="3">
        <v>80</v>
      </c>
      <c r="I175" s="3">
        <f t="shared" si="4"/>
        <v>0</v>
      </c>
      <c r="J175" s="3">
        <v>240</v>
      </c>
      <c r="K175" s="4">
        <f t="shared" si="5"/>
        <v>0.33333333333333331</v>
      </c>
      <c r="L175" s="1" t="s">
        <v>198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264</v>
      </c>
      <c r="E176" s="1"/>
      <c r="F176" s="1" t="s">
        <v>123</v>
      </c>
      <c r="G176" s="21">
        <v>0</v>
      </c>
      <c r="H176" s="3">
        <v>30.16</v>
      </c>
      <c r="I176" s="3">
        <f t="shared" si="4"/>
        <v>0</v>
      </c>
      <c r="J176" s="3">
        <v>96</v>
      </c>
      <c r="K176" s="4">
        <f t="shared" si="5"/>
        <v>0.31416666666666665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265</v>
      </c>
      <c r="E177" s="1">
        <v>2023</v>
      </c>
      <c r="F177" s="1" t="s">
        <v>123</v>
      </c>
      <c r="G177" s="21">
        <v>6</v>
      </c>
      <c r="H177" s="3">
        <v>22.58</v>
      </c>
      <c r="I177" s="3">
        <f t="shared" si="4"/>
        <v>135.47999999999999</v>
      </c>
      <c r="J177" s="3">
        <v>86</v>
      </c>
      <c r="K177" s="4">
        <f t="shared" si="5"/>
        <v>0.26255813953488372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409</v>
      </c>
      <c r="E178" s="1">
        <v>2023</v>
      </c>
      <c r="F178" s="1" t="s">
        <v>123</v>
      </c>
      <c r="G178" s="21">
        <v>0</v>
      </c>
      <c r="H178" s="3">
        <v>19.75</v>
      </c>
      <c r="I178" s="3">
        <f t="shared" si="4"/>
        <v>0</v>
      </c>
      <c r="J178" s="3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266</v>
      </c>
      <c r="E179" s="1"/>
      <c r="F179" s="1" t="s">
        <v>123</v>
      </c>
      <c r="G179" s="21">
        <v>0</v>
      </c>
      <c r="H179" s="3">
        <v>21</v>
      </c>
      <c r="I179" s="3">
        <f t="shared" si="4"/>
        <v>0</v>
      </c>
      <c r="J179" s="3">
        <v>76</v>
      </c>
      <c r="K179" s="4">
        <f t="shared" si="5"/>
        <v>0.27631578947368424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267</v>
      </c>
      <c r="E180" s="1"/>
      <c r="F180" s="1" t="s">
        <v>123</v>
      </c>
      <c r="G180" s="21">
        <v>0</v>
      </c>
      <c r="H180" s="3">
        <v>39.159999999999997</v>
      </c>
      <c r="I180" s="3">
        <f t="shared" si="4"/>
        <v>0</v>
      </c>
      <c r="J180" s="3">
        <v>124</v>
      </c>
      <c r="K180" s="4">
        <f t="shared" si="5"/>
        <v>0.31580645161290322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421</v>
      </c>
      <c r="D181" s="1" t="s">
        <v>422</v>
      </c>
      <c r="E181" s="1">
        <v>2023</v>
      </c>
      <c r="F181" s="1" t="s">
        <v>123</v>
      </c>
      <c r="G181" s="21">
        <v>12</v>
      </c>
      <c r="H181" s="3">
        <v>25.41</v>
      </c>
      <c r="I181" s="3">
        <f t="shared" si="4"/>
        <v>304.92</v>
      </c>
      <c r="J181" s="3">
        <v>88</v>
      </c>
      <c r="K181" s="4">
        <f t="shared" si="5"/>
        <v>0.28875000000000001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220</v>
      </c>
      <c r="E182" s="1">
        <v>2021</v>
      </c>
      <c r="F182" s="1" t="s">
        <v>123</v>
      </c>
      <c r="G182" s="21">
        <v>0</v>
      </c>
      <c r="H182" s="3">
        <v>93.17</v>
      </c>
      <c r="I182" s="3">
        <f t="shared" si="4"/>
        <v>0</v>
      </c>
      <c r="J182" s="3">
        <v>275</v>
      </c>
      <c r="K182" s="4">
        <f t="shared" si="5"/>
        <v>0.33879999999999999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221</v>
      </c>
      <c r="E183" s="1">
        <v>2022</v>
      </c>
      <c r="F183" s="1" t="s">
        <v>123</v>
      </c>
      <c r="G183" s="21">
        <v>0</v>
      </c>
      <c r="H183" s="3">
        <v>24</v>
      </c>
      <c r="I183" s="3">
        <f t="shared" si="4"/>
        <v>0</v>
      </c>
      <c r="J183" s="3">
        <v>79</v>
      </c>
      <c r="K183" s="4">
        <f t="shared" si="5"/>
        <v>0.30379746835443039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222</v>
      </c>
      <c r="E184" s="1">
        <v>2021</v>
      </c>
      <c r="F184" s="1" t="s">
        <v>76</v>
      </c>
      <c r="G184" s="21">
        <v>0</v>
      </c>
      <c r="H184" s="3">
        <v>40</v>
      </c>
      <c r="I184" s="3">
        <f t="shared" si="4"/>
        <v>0</v>
      </c>
      <c r="J184" s="3">
        <v>125</v>
      </c>
      <c r="K184" s="4">
        <f t="shared" si="5"/>
        <v>0.32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223</v>
      </c>
      <c r="E185" s="1">
        <v>2018</v>
      </c>
      <c r="F185" s="1" t="s">
        <v>372</v>
      </c>
      <c r="G185" s="21">
        <v>0</v>
      </c>
      <c r="H185" s="3">
        <v>32.25</v>
      </c>
      <c r="I185" s="3">
        <f t="shared" si="4"/>
        <v>0</v>
      </c>
      <c r="J185" s="3">
        <v>108</v>
      </c>
      <c r="K185" s="4">
        <f t="shared" si="5"/>
        <v>0.2986111111111111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224</v>
      </c>
      <c r="E186" s="1">
        <v>2018</v>
      </c>
      <c r="F186" s="1" t="s">
        <v>372</v>
      </c>
      <c r="G186" s="21">
        <v>0</v>
      </c>
      <c r="H186" s="3">
        <v>118</v>
      </c>
      <c r="I186" s="3">
        <f t="shared" si="4"/>
        <v>0</v>
      </c>
      <c r="J186" s="3">
        <v>390</v>
      </c>
      <c r="K186" s="4">
        <f t="shared" si="5"/>
        <v>0.30256410256410254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225</v>
      </c>
      <c r="C187" s="1" t="s">
        <v>226</v>
      </c>
      <c r="D187" s="1" t="s">
        <v>227</v>
      </c>
      <c r="E187" s="1"/>
      <c r="F187" s="1" t="s">
        <v>372</v>
      </c>
      <c r="G187" s="21">
        <v>0</v>
      </c>
      <c r="H187" s="3">
        <v>23.75</v>
      </c>
      <c r="I187" s="3">
        <f t="shared" si="4"/>
        <v>0</v>
      </c>
      <c r="J187" s="3">
        <v>80</v>
      </c>
      <c r="K187" s="4">
        <f t="shared" si="5"/>
        <v>0.296875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390</v>
      </c>
      <c r="E188" s="1">
        <v>2021</v>
      </c>
      <c r="F188" s="1" t="s">
        <v>372</v>
      </c>
      <c r="G188" s="21">
        <v>13</v>
      </c>
      <c r="H188" s="3">
        <v>27.95</v>
      </c>
      <c r="I188" s="3">
        <f t="shared" si="4"/>
        <v>363.34999999999997</v>
      </c>
      <c r="J188" s="3">
        <v>97</v>
      </c>
      <c r="K188" s="4">
        <f t="shared" si="5"/>
        <v>0.28814432989690719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374</v>
      </c>
      <c r="E189" s="1">
        <v>2022</v>
      </c>
      <c r="F189" s="1" t="s">
        <v>372</v>
      </c>
      <c r="G189" s="21">
        <v>0</v>
      </c>
      <c r="H189" s="3">
        <v>26</v>
      </c>
      <c r="I189" s="3">
        <f t="shared" si="4"/>
        <v>0</v>
      </c>
      <c r="J189" s="3">
        <v>99</v>
      </c>
      <c r="K189" s="4">
        <f t="shared" si="5"/>
        <v>0.26262626262626265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157</v>
      </c>
      <c r="C190" s="1" t="s">
        <v>416</v>
      </c>
      <c r="D190" s="1" t="s">
        <v>417</v>
      </c>
      <c r="E190" s="1">
        <v>2022</v>
      </c>
      <c r="F190" s="1" t="s">
        <v>372</v>
      </c>
      <c r="G190" s="21">
        <v>9</v>
      </c>
      <c r="H190" s="3">
        <v>20</v>
      </c>
      <c r="I190" s="3">
        <f t="shared" si="4"/>
        <v>180</v>
      </c>
      <c r="J190" s="3">
        <v>78</v>
      </c>
      <c r="K190" s="4">
        <f t="shared" si="5"/>
        <v>0.25641025641025639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157</v>
      </c>
      <c r="C191" s="1" t="s">
        <v>448</v>
      </c>
      <c r="D191" s="1" t="s">
        <v>449</v>
      </c>
      <c r="E191" s="1">
        <v>2023</v>
      </c>
      <c r="F191" s="1" t="s">
        <v>123</v>
      </c>
      <c r="G191" s="21">
        <v>6</v>
      </c>
      <c r="H191" s="3">
        <v>35</v>
      </c>
      <c r="I191" s="3">
        <f t="shared" si="4"/>
        <v>210</v>
      </c>
      <c r="J191" s="3">
        <v>102</v>
      </c>
      <c r="K191" s="4">
        <f t="shared" si="5"/>
        <v>0.34313725490196079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401</v>
      </c>
      <c r="E192" s="1">
        <v>2022</v>
      </c>
      <c r="F192" s="1" t="s">
        <v>90</v>
      </c>
      <c r="G192" s="21">
        <v>0</v>
      </c>
      <c r="H192" s="3">
        <v>18</v>
      </c>
      <c r="I192" s="3">
        <f t="shared" si="4"/>
        <v>0</v>
      </c>
      <c r="J192" s="3">
        <v>80</v>
      </c>
      <c r="K192" s="4">
        <f t="shared" si="5"/>
        <v>0.22500000000000001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392</v>
      </c>
      <c r="E193" s="1">
        <v>2023</v>
      </c>
      <c r="F193" s="1" t="s">
        <v>90</v>
      </c>
      <c r="G193" s="21">
        <v>40</v>
      </c>
      <c r="H193" s="3">
        <v>15</v>
      </c>
      <c r="I193" s="3">
        <f t="shared" si="4"/>
        <v>600</v>
      </c>
      <c r="J193" s="3">
        <v>80</v>
      </c>
      <c r="K193" s="4">
        <f t="shared" si="5"/>
        <v>0.1875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228</v>
      </c>
      <c r="E194" s="1">
        <v>2020</v>
      </c>
      <c r="F194" s="1" t="s">
        <v>90</v>
      </c>
      <c r="G194" s="21">
        <v>0</v>
      </c>
      <c r="H194" s="3">
        <v>24</v>
      </c>
      <c r="I194" s="3">
        <f t="shared" si="4"/>
        <v>0</v>
      </c>
      <c r="J194" s="3">
        <v>92</v>
      </c>
      <c r="K194" s="4">
        <f t="shared" si="5"/>
        <v>0.2608695652173913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229</v>
      </c>
      <c r="E195" s="1">
        <v>2020</v>
      </c>
      <c r="F195" s="1" t="s">
        <v>90</v>
      </c>
      <c r="G195" s="21">
        <v>0</v>
      </c>
      <c r="H195" s="3">
        <v>17.5</v>
      </c>
      <c r="I195" s="3">
        <f t="shared" si="4"/>
        <v>0</v>
      </c>
      <c r="J195" s="3">
        <v>80</v>
      </c>
      <c r="K195" s="4">
        <f t="shared" si="5"/>
        <v>0.21875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230</v>
      </c>
      <c r="E196" s="1">
        <v>2019</v>
      </c>
      <c r="F196" s="1" t="s">
        <v>90</v>
      </c>
      <c r="G196" s="21">
        <v>0</v>
      </c>
      <c r="H196" s="3">
        <v>17</v>
      </c>
      <c r="I196" s="3">
        <f t="shared" ref="I196:I259" si="6">H196*G196</f>
        <v>0</v>
      </c>
      <c r="J196" s="3">
        <v>80</v>
      </c>
      <c r="K196" s="4">
        <f t="shared" si="5"/>
        <v>0.21249999999999999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225</v>
      </c>
      <c r="C197" s="1" t="s">
        <v>226</v>
      </c>
      <c r="D197" s="1" t="s">
        <v>231</v>
      </c>
      <c r="E197" s="1">
        <v>2019</v>
      </c>
      <c r="F197" s="1" t="s">
        <v>90</v>
      </c>
      <c r="G197" s="21">
        <v>0</v>
      </c>
      <c r="H197" s="3">
        <v>25</v>
      </c>
      <c r="I197" s="3">
        <f t="shared" si="6"/>
        <v>0</v>
      </c>
      <c r="J197" s="3">
        <v>91</v>
      </c>
      <c r="K197" s="4">
        <f t="shared" si="5"/>
        <v>0.27472527472527475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232</v>
      </c>
      <c r="E198" s="1"/>
      <c r="F198" s="1" t="s">
        <v>130</v>
      </c>
      <c r="G198" s="21">
        <v>0</v>
      </c>
      <c r="H198" s="3">
        <v>28</v>
      </c>
      <c r="I198" s="3">
        <f t="shared" si="6"/>
        <v>0</v>
      </c>
      <c r="J198" s="3">
        <v>98</v>
      </c>
      <c r="K198" s="4">
        <f t="shared" si="5"/>
        <v>0.2857142857142857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225</v>
      </c>
      <c r="C199" s="1" t="s">
        <v>146</v>
      </c>
      <c r="D199" s="1" t="s">
        <v>233</v>
      </c>
      <c r="E199" s="1"/>
      <c r="F199" s="1" t="s">
        <v>130</v>
      </c>
      <c r="G199" s="21">
        <v>0</v>
      </c>
      <c r="H199" s="3">
        <v>61</v>
      </c>
      <c r="I199" s="3">
        <f t="shared" si="6"/>
        <v>0</v>
      </c>
      <c r="J199" s="3">
        <v>190</v>
      </c>
      <c r="K199" s="4">
        <f t="shared" si="5"/>
        <v>0.32105263157894737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225</v>
      </c>
      <c r="C200" s="1" t="s">
        <v>226</v>
      </c>
      <c r="D200" s="1" t="s">
        <v>234</v>
      </c>
      <c r="E200" s="1">
        <v>2018</v>
      </c>
      <c r="F200" s="1" t="s">
        <v>130</v>
      </c>
      <c r="G200" s="21">
        <v>0</v>
      </c>
      <c r="H200" s="3">
        <v>40</v>
      </c>
      <c r="I200" s="3">
        <f t="shared" si="6"/>
        <v>0</v>
      </c>
      <c r="J200" s="3">
        <v>120</v>
      </c>
      <c r="K200" s="4">
        <f t="shared" si="5"/>
        <v>0.33333333333333331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235</v>
      </c>
      <c r="E201" s="1">
        <v>2021</v>
      </c>
      <c r="F201" s="1" t="s">
        <v>76</v>
      </c>
      <c r="G201" s="21">
        <v>0</v>
      </c>
      <c r="H201" s="3">
        <v>23</v>
      </c>
      <c r="I201" s="3">
        <f t="shared" si="6"/>
        <v>0</v>
      </c>
      <c r="J201" s="3">
        <v>94</v>
      </c>
      <c r="K201" s="4">
        <f t="shared" si="5"/>
        <v>0.24468085106382978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236</v>
      </c>
      <c r="E202" s="1"/>
      <c r="F202" s="1" t="s">
        <v>76</v>
      </c>
      <c r="G202" s="21">
        <v>0</v>
      </c>
      <c r="H202" s="3">
        <v>22</v>
      </c>
      <c r="I202" s="3">
        <f t="shared" si="6"/>
        <v>0</v>
      </c>
      <c r="J202" s="3">
        <v>87</v>
      </c>
      <c r="K202" s="4">
        <f t="shared" si="5"/>
        <v>0.25287356321839083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237</v>
      </c>
      <c r="E203" s="1">
        <v>2021</v>
      </c>
      <c r="F203" s="1" t="s">
        <v>50</v>
      </c>
      <c r="G203" s="21">
        <v>0</v>
      </c>
      <c r="H203" s="3">
        <v>22</v>
      </c>
      <c r="I203" s="3">
        <f t="shared" si="6"/>
        <v>0</v>
      </c>
      <c r="J203" s="3">
        <v>95</v>
      </c>
      <c r="K203" s="4">
        <f t="shared" si="5"/>
        <v>0.23157894736842105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238</v>
      </c>
      <c r="E204" s="1">
        <v>2020</v>
      </c>
      <c r="F204" s="1" t="s">
        <v>123</v>
      </c>
      <c r="G204" s="21">
        <v>0</v>
      </c>
      <c r="H204" s="3">
        <v>26.16</v>
      </c>
      <c r="I204" s="3">
        <f t="shared" si="6"/>
        <v>0</v>
      </c>
      <c r="J204" s="3">
        <v>99</v>
      </c>
      <c r="K204" s="4">
        <f t="shared" si="5"/>
        <v>0.26424242424242422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239</v>
      </c>
      <c r="E205" s="1">
        <v>2020</v>
      </c>
      <c r="F205" s="1" t="s">
        <v>372</v>
      </c>
      <c r="G205" s="21">
        <v>0</v>
      </c>
      <c r="H205" s="3">
        <v>23</v>
      </c>
      <c r="I205" s="3">
        <f t="shared" si="6"/>
        <v>0</v>
      </c>
      <c r="J205" s="3">
        <v>98</v>
      </c>
      <c r="K205" s="4">
        <f t="shared" si="5"/>
        <v>0.23469387755102042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240</v>
      </c>
      <c r="E206" s="1">
        <v>2021</v>
      </c>
      <c r="F206" s="1" t="s">
        <v>372</v>
      </c>
      <c r="G206" s="21">
        <v>0</v>
      </c>
      <c r="H206" s="3">
        <v>19</v>
      </c>
      <c r="I206" s="3">
        <f t="shared" si="6"/>
        <v>0</v>
      </c>
      <c r="J206" s="3">
        <v>95</v>
      </c>
      <c r="K206" s="4">
        <f t="shared" si="5"/>
        <v>0.2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241</v>
      </c>
      <c r="E207" s="1"/>
      <c r="F207" s="1" t="s">
        <v>372</v>
      </c>
      <c r="G207" s="21">
        <v>0</v>
      </c>
      <c r="H207" s="3">
        <v>30</v>
      </c>
      <c r="I207" s="3">
        <f t="shared" si="6"/>
        <v>0</v>
      </c>
      <c r="J207" s="3">
        <v>99</v>
      </c>
      <c r="K207" s="4">
        <f t="shared" si="5"/>
        <v>0.30303030303030304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242</v>
      </c>
      <c r="E208" s="1">
        <v>2018</v>
      </c>
      <c r="F208" s="1" t="s">
        <v>372</v>
      </c>
      <c r="G208" s="21">
        <v>0</v>
      </c>
      <c r="H208" s="3">
        <v>53</v>
      </c>
      <c r="I208" s="3">
        <f t="shared" si="6"/>
        <v>0</v>
      </c>
      <c r="J208" s="3">
        <v>162</v>
      </c>
      <c r="K208" s="4">
        <f t="shared" si="5"/>
        <v>0.3271604938271605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134</v>
      </c>
      <c r="C209" s="1" t="s">
        <v>243</v>
      </c>
      <c r="D209" s="1" t="s">
        <v>244</v>
      </c>
      <c r="E209" s="1">
        <v>2019</v>
      </c>
      <c r="F209" s="1" t="s">
        <v>130</v>
      </c>
      <c r="G209" s="21">
        <v>0</v>
      </c>
      <c r="H209" s="3">
        <v>39.5</v>
      </c>
      <c r="I209" s="3">
        <f t="shared" si="6"/>
        <v>0</v>
      </c>
      <c r="J209" s="3">
        <v>125</v>
      </c>
      <c r="K209" s="4">
        <f t="shared" si="5"/>
        <v>0.316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245</v>
      </c>
      <c r="E210" s="1">
        <v>2018</v>
      </c>
      <c r="F210" s="1" t="s">
        <v>130</v>
      </c>
      <c r="G210" s="21">
        <v>0</v>
      </c>
      <c r="H210" s="3">
        <v>105</v>
      </c>
      <c r="I210" s="3">
        <f t="shared" si="6"/>
        <v>0</v>
      </c>
      <c r="J210" s="3">
        <v>325</v>
      </c>
      <c r="K210" s="4">
        <f t="shared" si="5"/>
        <v>0.32307692307692309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245</v>
      </c>
      <c r="E211" s="1">
        <v>2022</v>
      </c>
      <c r="F211" s="1" t="s">
        <v>130</v>
      </c>
      <c r="G211" s="21">
        <v>6</v>
      </c>
      <c r="H211" s="3">
        <v>110</v>
      </c>
      <c r="I211" s="3">
        <f t="shared" si="6"/>
        <v>660</v>
      </c>
      <c r="J211" s="3">
        <v>325</v>
      </c>
      <c r="K211" s="4">
        <f t="shared" si="5"/>
        <v>0.33846153846153848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150</v>
      </c>
      <c r="D212" s="1" t="s">
        <v>246</v>
      </c>
      <c r="E212" s="1"/>
      <c r="F212" s="1" t="s">
        <v>90</v>
      </c>
      <c r="G212" s="21">
        <v>0</v>
      </c>
      <c r="H212" s="3">
        <v>24</v>
      </c>
      <c r="I212" s="3">
        <f t="shared" si="6"/>
        <v>0</v>
      </c>
      <c r="J212" s="3">
        <v>79</v>
      </c>
      <c r="K212" s="4">
        <f t="shared" si="5"/>
        <v>0.30379746835443039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150</v>
      </c>
      <c r="D213" s="1" t="s">
        <v>247</v>
      </c>
      <c r="E213" s="1">
        <v>2019</v>
      </c>
      <c r="F213" s="1" t="s">
        <v>90</v>
      </c>
      <c r="G213" s="21">
        <v>0</v>
      </c>
      <c r="H213" s="3">
        <v>60</v>
      </c>
      <c r="I213" s="3">
        <f t="shared" si="6"/>
        <v>0</v>
      </c>
      <c r="J213" s="3">
        <v>188</v>
      </c>
      <c r="K213" s="4">
        <f t="shared" si="5"/>
        <v>0.31914893617021278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150</v>
      </c>
      <c r="D214" s="1" t="s">
        <v>248</v>
      </c>
      <c r="E214" s="1"/>
      <c r="F214" s="1" t="s">
        <v>249</v>
      </c>
      <c r="G214" s="21">
        <v>0</v>
      </c>
      <c r="H214" s="3">
        <v>38.5</v>
      </c>
      <c r="I214" s="3">
        <f t="shared" si="6"/>
        <v>0</v>
      </c>
      <c r="J214" s="3">
        <v>122</v>
      </c>
      <c r="K214" s="4">
        <f t="shared" si="5"/>
        <v>0.3155737704918033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250</v>
      </c>
      <c r="E215" s="1"/>
      <c r="F215" s="1" t="s">
        <v>249</v>
      </c>
      <c r="G215" s="21">
        <v>0</v>
      </c>
      <c r="H215" s="3">
        <v>27</v>
      </c>
      <c r="I215" s="3">
        <f t="shared" si="6"/>
        <v>0</v>
      </c>
      <c r="J215" s="3">
        <v>85</v>
      </c>
      <c r="K215" s="4">
        <f t="shared" si="5"/>
        <v>0.31764705882352939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225</v>
      </c>
      <c r="C216" s="1" t="s">
        <v>226</v>
      </c>
      <c r="D216" s="1" t="s">
        <v>251</v>
      </c>
      <c r="E216" s="1"/>
      <c r="F216" s="1" t="s">
        <v>372</v>
      </c>
      <c r="G216" s="21">
        <v>0</v>
      </c>
      <c r="H216" s="3">
        <v>46.45</v>
      </c>
      <c r="I216" s="3">
        <f t="shared" si="6"/>
        <v>0</v>
      </c>
      <c r="J216" s="3">
        <v>142</v>
      </c>
      <c r="K216" s="4">
        <f t="shared" si="5"/>
        <v>0.32711267605633804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157</v>
      </c>
      <c r="C217" s="1" t="s">
        <v>252</v>
      </c>
      <c r="D217" s="1" t="s">
        <v>253</v>
      </c>
      <c r="E217" s="1">
        <v>2020</v>
      </c>
      <c r="F217" s="1" t="s">
        <v>372</v>
      </c>
      <c r="G217" s="21">
        <v>2</v>
      </c>
      <c r="H217" s="3">
        <v>23</v>
      </c>
      <c r="I217" s="3">
        <f t="shared" si="6"/>
        <v>46</v>
      </c>
      <c r="J217" s="3">
        <v>79</v>
      </c>
      <c r="K217" s="4">
        <f t="shared" si="5"/>
        <v>0.29113924050632911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157</v>
      </c>
      <c r="C218" s="1" t="s">
        <v>385</v>
      </c>
      <c r="D218" s="1" t="s">
        <v>386</v>
      </c>
      <c r="E218" s="1">
        <v>2022</v>
      </c>
      <c r="F218" s="1" t="s">
        <v>123</v>
      </c>
      <c r="G218" s="21">
        <v>6</v>
      </c>
      <c r="H218" s="3">
        <v>33.33</v>
      </c>
      <c r="I218" s="3">
        <f t="shared" si="6"/>
        <v>199.98</v>
      </c>
      <c r="J218" s="3">
        <v>102</v>
      </c>
      <c r="K218" s="4">
        <f t="shared" si="5"/>
        <v>0.3267647058823529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254</v>
      </c>
      <c r="C219" s="1" t="s">
        <v>255</v>
      </c>
      <c r="D219" s="1" t="s">
        <v>256</v>
      </c>
      <c r="E219" s="1">
        <v>2016</v>
      </c>
      <c r="F219" s="1" t="s">
        <v>372</v>
      </c>
      <c r="G219" s="21">
        <v>0</v>
      </c>
      <c r="H219" s="3">
        <v>33.5</v>
      </c>
      <c r="I219" s="3">
        <f t="shared" si="6"/>
        <v>0</v>
      </c>
      <c r="J219" s="3">
        <v>102</v>
      </c>
      <c r="K219" s="4">
        <f t="shared" si="5"/>
        <v>0.32843137254901961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257</v>
      </c>
      <c r="E220" s="1">
        <v>2016</v>
      </c>
      <c r="F220" s="1" t="s">
        <v>372</v>
      </c>
      <c r="G220" s="21">
        <v>0</v>
      </c>
      <c r="H220" s="3">
        <v>40</v>
      </c>
      <c r="I220" s="3">
        <f t="shared" si="6"/>
        <v>0</v>
      </c>
      <c r="J220" s="3">
        <v>120</v>
      </c>
      <c r="K220" s="4">
        <f t="shared" si="5"/>
        <v>0.33333333333333331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258</v>
      </c>
      <c r="E221" s="1">
        <v>2018</v>
      </c>
      <c r="F221" s="1" t="s">
        <v>372</v>
      </c>
      <c r="G221" s="21">
        <v>0</v>
      </c>
      <c r="H221" s="3">
        <v>39</v>
      </c>
      <c r="I221" s="3">
        <f t="shared" si="6"/>
        <v>0</v>
      </c>
      <c r="J221" s="3">
        <v>122</v>
      </c>
      <c r="K221" s="4">
        <f t="shared" si="5"/>
        <v>0.31967213114754101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225</v>
      </c>
      <c r="C222" s="1" t="s">
        <v>146</v>
      </c>
      <c r="D222" s="1" t="s">
        <v>259</v>
      </c>
      <c r="E222" s="1"/>
      <c r="F222" s="1" t="s">
        <v>372</v>
      </c>
      <c r="G222" s="21">
        <v>0</v>
      </c>
      <c r="H222" s="3">
        <v>51</v>
      </c>
      <c r="I222" s="3">
        <f t="shared" si="6"/>
        <v>0</v>
      </c>
      <c r="J222" s="3">
        <v>155</v>
      </c>
      <c r="K222" s="4">
        <f t="shared" si="5"/>
        <v>0.32903225806451614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278</v>
      </c>
      <c r="C223" s="1" t="s">
        <v>148</v>
      </c>
      <c r="D223" s="1" t="s">
        <v>279</v>
      </c>
      <c r="E223" s="1">
        <v>2021</v>
      </c>
      <c r="F223" s="1" t="s">
        <v>123</v>
      </c>
      <c r="G223" s="21">
        <v>4</v>
      </c>
      <c r="H223" s="3">
        <v>60</v>
      </c>
      <c r="I223" s="3">
        <f t="shared" si="6"/>
        <v>240</v>
      </c>
      <c r="J223" s="3">
        <v>185</v>
      </c>
      <c r="K223" s="4">
        <f t="shared" si="5"/>
        <v>0.32432432432432434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148</v>
      </c>
      <c r="D224" s="1" t="s">
        <v>425</v>
      </c>
      <c r="E224" s="1">
        <v>2022</v>
      </c>
      <c r="F224" s="1" t="s">
        <v>123</v>
      </c>
      <c r="G224" s="21">
        <v>4</v>
      </c>
      <c r="H224" s="3">
        <v>60.16</v>
      </c>
      <c r="I224" s="3">
        <f t="shared" si="6"/>
        <v>240.64</v>
      </c>
      <c r="J224" s="3">
        <v>182</v>
      </c>
      <c r="K224" s="4">
        <f t="shared" si="5"/>
        <v>0.33054945054945051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148</v>
      </c>
      <c r="D225" s="1" t="s">
        <v>280</v>
      </c>
      <c r="E225" s="1">
        <v>2020</v>
      </c>
      <c r="F225" s="1" t="s">
        <v>123</v>
      </c>
      <c r="G225" s="21">
        <v>0</v>
      </c>
      <c r="H225" s="3">
        <v>103.5</v>
      </c>
      <c r="I225" s="3">
        <f t="shared" si="6"/>
        <v>0</v>
      </c>
      <c r="J225" s="3">
        <v>345</v>
      </c>
      <c r="K225" s="4">
        <f t="shared" si="5"/>
        <v>0.3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148</v>
      </c>
      <c r="D226" s="1" t="s">
        <v>281</v>
      </c>
      <c r="E226" s="1">
        <v>2020</v>
      </c>
      <c r="F226" s="1" t="s">
        <v>123</v>
      </c>
      <c r="G226" s="21">
        <v>0</v>
      </c>
      <c r="H226" s="3">
        <v>69</v>
      </c>
      <c r="I226" s="3">
        <f t="shared" si="6"/>
        <v>0</v>
      </c>
      <c r="J226" s="3">
        <v>227</v>
      </c>
      <c r="K226" s="4">
        <f t="shared" si="5"/>
        <v>0.30396475770925108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148</v>
      </c>
      <c r="D227" s="5" t="s">
        <v>282</v>
      </c>
      <c r="E227" s="1">
        <v>2018</v>
      </c>
      <c r="F227" s="1" t="s">
        <v>123</v>
      </c>
      <c r="G227" s="21">
        <v>0</v>
      </c>
      <c r="H227" s="3">
        <v>40.47</v>
      </c>
      <c r="I227" s="3">
        <f t="shared" si="6"/>
        <v>0</v>
      </c>
      <c r="J227" s="3">
        <v>128</v>
      </c>
      <c r="K227" s="4">
        <f t="shared" si="5"/>
        <v>0.31617187499999999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148</v>
      </c>
      <c r="D228" s="1" t="s">
        <v>283</v>
      </c>
      <c r="E228" s="1">
        <v>2020</v>
      </c>
      <c r="F228" s="1" t="s">
        <v>123</v>
      </c>
      <c r="G228" s="21">
        <v>0</v>
      </c>
      <c r="H228" s="3">
        <v>69</v>
      </c>
      <c r="I228" s="3">
        <f t="shared" si="6"/>
        <v>0</v>
      </c>
      <c r="J228" s="3">
        <v>239</v>
      </c>
      <c r="K228" s="4">
        <f t="shared" si="5"/>
        <v>0.28870292887029286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108</v>
      </c>
      <c r="C229" s="1" t="s">
        <v>388</v>
      </c>
      <c r="D229" s="1" t="s">
        <v>389</v>
      </c>
      <c r="E229" s="1">
        <v>2022</v>
      </c>
      <c r="F229" s="1" t="s">
        <v>372</v>
      </c>
      <c r="G229" s="21">
        <v>7</v>
      </c>
      <c r="H229" s="3">
        <v>28.5</v>
      </c>
      <c r="I229" s="3">
        <f t="shared" si="6"/>
        <v>199.5</v>
      </c>
      <c r="J229" s="3">
        <v>90</v>
      </c>
      <c r="K229" s="4">
        <f t="shared" si="5"/>
        <v>0.31666666666666665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108</v>
      </c>
      <c r="C230" s="1" t="s">
        <v>155</v>
      </c>
      <c r="D230" s="1" t="s">
        <v>285</v>
      </c>
      <c r="E230" s="1"/>
      <c r="F230" s="1" t="s">
        <v>50</v>
      </c>
      <c r="G230" s="21">
        <v>0</v>
      </c>
      <c r="H230" s="3">
        <v>69</v>
      </c>
      <c r="I230" s="3">
        <f t="shared" si="6"/>
        <v>0</v>
      </c>
      <c r="J230" s="3">
        <v>227</v>
      </c>
      <c r="K230" s="4">
        <f t="shared" ref="K230:K298" si="7">H230/J230</f>
        <v>0.30396475770925108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108</v>
      </c>
      <c r="C231" s="1" t="s">
        <v>286</v>
      </c>
      <c r="D231" s="1" t="s">
        <v>287</v>
      </c>
      <c r="E231" s="1">
        <v>2022</v>
      </c>
      <c r="F231" s="1" t="s">
        <v>123</v>
      </c>
      <c r="G231" s="21">
        <v>14</v>
      </c>
      <c r="H231" s="3">
        <v>16.77</v>
      </c>
      <c r="I231" s="3">
        <f t="shared" si="6"/>
        <v>234.78</v>
      </c>
      <c r="J231" s="3">
        <v>68</v>
      </c>
      <c r="K231" s="4">
        <f t="shared" si="7"/>
        <v>0.24661764705882352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6" t="s">
        <v>284</v>
      </c>
      <c r="B232" s="1" t="s">
        <v>108</v>
      </c>
      <c r="C232" s="1" t="s">
        <v>286</v>
      </c>
      <c r="D232" s="1" t="s">
        <v>288</v>
      </c>
      <c r="E232" s="1">
        <v>2020</v>
      </c>
      <c r="F232" s="1" t="s">
        <v>123</v>
      </c>
      <c r="G232" s="21">
        <v>0</v>
      </c>
      <c r="H232" s="3">
        <v>17.16</v>
      </c>
      <c r="I232" s="3">
        <f t="shared" si="6"/>
        <v>0</v>
      </c>
      <c r="J232" s="3">
        <v>68</v>
      </c>
      <c r="K232" s="4">
        <f t="shared" si="7"/>
        <v>0.25235294117647061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6" t="s">
        <v>284</v>
      </c>
      <c r="B233" s="1" t="s">
        <v>157</v>
      </c>
      <c r="C233" s="1" t="s">
        <v>289</v>
      </c>
      <c r="D233" s="5" t="s">
        <v>290</v>
      </c>
      <c r="E233" s="1"/>
      <c r="F233" s="1" t="s">
        <v>83</v>
      </c>
      <c r="G233" s="21">
        <v>0</v>
      </c>
      <c r="H233" s="3">
        <v>24</v>
      </c>
      <c r="I233" s="3">
        <f t="shared" si="6"/>
        <v>0</v>
      </c>
      <c r="J233" s="3">
        <v>82</v>
      </c>
      <c r="K233" s="4">
        <f t="shared" si="7"/>
        <v>0.29268292682926828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225</v>
      </c>
      <c r="C234" s="1" t="s">
        <v>291</v>
      </c>
      <c r="D234" s="1" t="s">
        <v>292</v>
      </c>
      <c r="E234" s="1"/>
      <c r="F234" s="1" t="s">
        <v>83</v>
      </c>
      <c r="G234" s="21">
        <v>5</v>
      </c>
      <c r="H234" s="3">
        <v>31</v>
      </c>
      <c r="I234" s="3">
        <f t="shared" si="6"/>
        <v>155</v>
      </c>
      <c r="J234" s="3">
        <v>94</v>
      </c>
      <c r="K234" s="4">
        <f t="shared" si="7"/>
        <v>0.32978723404255317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157</v>
      </c>
      <c r="C235" s="1" t="s">
        <v>293</v>
      </c>
      <c r="D235" s="1" t="s">
        <v>294</v>
      </c>
      <c r="E235" s="1"/>
      <c r="F235" s="1" t="s">
        <v>83</v>
      </c>
      <c r="G235" s="21">
        <v>0</v>
      </c>
      <c r="H235" s="3">
        <v>20</v>
      </c>
      <c r="I235" s="3">
        <f t="shared" si="6"/>
        <v>0</v>
      </c>
      <c r="J235" s="3">
        <v>70</v>
      </c>
      <c r="K235" s="4">
        <f t="shared" si="7"/>
        <v>0.2857142857142857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296</v>
      </c>
      <c r="D236" s="1" t="s">
        <v>297</v>
      </c>
      <c r="E236" s="1"/>
      <c r="F236" s="1" t="s">
        <v>90</v>
      </c>
      <c r="G236" s="21">
        <v>0</v>
      </c>
      <c r="H236" s="3">
        <v>159</v>
      </c>
      <c r="I236" s="3">
        <f t="shared" si="6"/>
        <v>0</v>
      </c>
      <c r="J236" s="3">
        <v>469</v>
      </c>
      <c r="K236" s="4">
        <f t="shared" si="7"/>
        <v>0.33901918976545842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296</v>
      </c>
      <c r="D237" s="1" t="s">
        <v>298</v>
      </c>
      <c r="E237" s="1"/>
      <c r="F237" s="1" t="s">
        <v>90</v>
      </c>
      <c r="G237" s="21">
        <v>0</v>
      </c>
      <c r="H237" s="3">
        <v>112</v>
      </c>
      <c r="I237" s="3">
        <f t="shared" si="6"/>
        <v>0</v>
      </c>
      <c r="J237" s="3">
        <v>349</v>
      </c>
      <c r="K237" s="4">
        <f t="shared" si="7"/>
        <v>0.3209169054441261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299</v>
      </c>
      <c r="D238" s="1" t="s">
        <v>300</v>
      </c>
      <c r="E238" s="1"/>
      <c r="F238" s="1" t="s">
        <v>372</v>
      </c>
      <c r="G238" s="21">
        <v>0</v>
      </c>
      <c r="H238" s="3">
        <v>24</v>
      </c>
      <c r="I238" s="3">
        <f t="shared" si="6"/>
        <v>0</v>
      </c>
      <c r="J238" s="3">
        <v>79</v>
      </c>
      <c r="K238" s="4">
        <f t="shared" si="7"/>
        <v>0.30379746835443039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301</v>
      </c>
      <c r="E239" s="1">
        <v>2021</v>
      </c>
      <c r="F239" s="1" t="s">
        <v>123</v>
      </c>
      <c r="G239" s="21">
        <v>0</v>
      </c>
      <c r="H239" s="3">
        <v>31.83</v>
      </c>
      <c r="I239" s="3">
        <f t="shared" si="6"/>
        <v>0</v>
      </c>
      <c r="J239" s="3">
        <v>99</v>
      </c>
      <c r="K239" s="4">
        <f t="shared" si="7"/>
        <v>0.32151515151515148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303</v>
      </c>
      <c r="E240" s="1"/>
      <c r="F240" s="1" t="s">
        <v>372</v>
      </c>
      <c r="G240" s="21">
        <v>0</v>
      </c>
      <c r="H240" s="3">
        <v>28.75</v>
      </c>
      <c r="I240" s="3">
        <f t="shared" si="6"/>
        <v>0</v>
      </c>
      <c r="J240" s="3">
        <v>98</v>
      </c>
      <c r="K240" s="4">
        <f t="shared" si="7"/>
        <v>0.29336734693877553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304</v>
      </c>
      <c r="E241" s="1"/>
      <c r="F241" s="1" t="s">
        <v>372</v>
      </c>
      <c r="G241" s="21">
        <v>0</v>
      </c>
      <c r="H241" s="3">
        <v>28</v>
      </c>
      <c r="I241" s="3">
        <f t="shared" si="6"/>
        <v>0</v>
      </c>
      <c r="J241" s="3">
        <v>92</v>
      </c>
      <c r="K241" s="4">
        <f t="shared" si="7"/>
        <v>0.30434782608695654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305</v>
      </c>
      <c r="D242" s="1" t="s">
        <v>306</v>
      </c>
      <c r="E242" s="1"/>
      <c r="F242" s="1" t="s">
        <v>83</v>
      </c>
      <c r="G242" s="21">
        <v>0</v>
      </c>
      <c r="H242" s="3">
        <v>35</v>
      </c>
      <c r="I242" s="3">
        <f t="shared" si="6"/>
        <v>0</v>
      </c>
      <c r="J242" s="3">
        <v>110</v>
      </c>
      <c r="K242" s="4">
        <f t="shared" si="7"/>
        <v>0.31818181818181818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299</v>
      </c>
      <c r="D243" s="1" t="s">
        <v>307</v>
      </c>
      <c r="E243" s="1"/>
      <c r="F243" s="1" t="s">
        <v>83</v>
      </c>
      <c r="G243" s="21">
        <v>0</v>
      </c>
      <c r="H243" s="3">
        <v>34</v>
      </c>
      <c r="I243" s="3">
        <f t="shared" si="6"/>
        <v>0</v>
      </c>
      <c r="J243" s="3">
        <v>108</v>
      </c>
      <c r="K243" s="4">
        <f t="shared" si="7"/>
        <v>0.31481481481481483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308</v>
      </c>
      <c r="D244" s="1" t="s">
        <v>309</v>
      </c>
      <c r="E244" s="1"/>
      <c r="F244" s="1" t="s">
        <v>83</v>
      </c>
      <c r="G244" s="21">
        <v>0</v>
      </c>
      <c r="H244" s="3">
        <v>46</v>
      </c>
      <c r="I244" s="3">
        <f t="shared" si="6"/>
        <v>0</v>
      </c>
      <c r="J244" s="3">
        <v>138</v>
      </c>
      <c r="K244" s="4">
        <f t="shared" si="7"/>
        <v>0.33333333333333331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299</v>
      </c>
      <c r="D245" s="1" t="s">
        <v>310</v>
      </c>
      <c r="E245" s="1"/>
      <c r="F245" s="1" t="s">
        <v>130</v>
      </c>
      <c r="G245" s="21">
        <v>4</v>
      </c>
      <c r="H245" s="3">
        <v>32</v>
      </c>
      <c r="I245" s="3">
        <f t="shared" si="6"/>
        <v>128</v>
      </c>
      <c r="J245" s="3">
        <v>102</v>
      </c>
      <c r="K245" s="4">
        <f t="shared" si="7"/>
        <v>0.31372549019607843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96</v>
      </c>
      <c r="C246" s="1" t="s">
        <v>302</v>
      </c>
      <c r="D246" s="1" t="s">
        <v>311</v>
      </c>
      <c r="E246" s="1"/>
      <c r="F246" s="1" t="s">
        <v>130</v>
      </c>
      <c r="G246" s="21">
        <v>0</v>
      </c>
      <c r="H246" s="3">
        <v>28</v>
      </c>
      <c r="I246" s="3">
        <f t="shared" si="6"/>
        <v>0</v>
      </c>
      <c r="J246" s="3">
        <v>94</v>
      </c>
      <c r="K246" s="4">
        <f t="shared" si="7"/>
        <v>0.2978723404255319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312</v>
      </c>
      <c r="E247" s="1"/>
      <c r="F247" s="1" t="s">
        <v>90</v>
      </c>
      <c r="G247" s="21">
        <v>0</v>
      </c>
      <c r="H247" s="3">
        <v>36</v>
      </c>
      <c r="I247" s="3">
        <f t="shared" si="6"/>
        <v>0</v>
      </c>
      <c r="J247" s="3">
        <v>116</v>
      </c>
      <c r="K247" s="4">
        <f t="shared" si="7"/>
        <v>0.31034482758620691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371</v>
      </c>
      <c r="E248" s="1">
        <v>2020</v>
      </c>
      <c r="F248" s="1" t="s">
        <v>372</v>
      </c>
      <c r="G248" s="21">
        <v>5</v>
      </c>
      <c r="H248" s="3">
        <v>71</v>
      </c>
      <c r="I248" s="3">
        <f t="shared" si="6"/>
        <v>355</v>
      </c>
      <c r="J248" s="3">
        <v>220</v>
      </c>
      <c r="K248" s="4">
        <v>0.30909999999999999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313</v>
      </c>
      <c r="E249" s="1"/>
      <c r="F249" s="1" t="s">
        <v>372</v>
      </c>
      <c r="G249" s="21">
        <v>2</v>
      </c>
      <c r="H249" s="3">
        <v>36.950000000000003</v>
      </c>
      <c r="I249" s="3">
        <f t="shared" si="6"/>
        <v>73.900000000000006</v>
      </c>
      <c r="J249" s="3">
        <v>116</v>
      </c>
      <c r="K249" s="4">
        <f t="shared" si="7"/>
        <v>0.31853448275862073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314</v>
      </c>
      <c r="E250" s="1"/>
      <c r="F250" s="1" t="s">
        <v>372</v>
      </c>
      <c r="G250" s="21">
        <v>0</v>
      </c>
      <c r="H250" s="3">
        <v>29</v>
      </c>
      <c r="I250" s="3">
        <f t="shared" si="6"/>
        <v>0</v>
      </c>
      <c r="J250" s="3">
        <v>96</v>
      </c>
      <c r="K250" s="4">
        <f t="shared" si="7"/>
        <v>0.30208333333333331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315</v>
      </c>
      <c r="E251" s="1"/>
      <c r="F251" s="1" t="s">
        <v>372</v>
      </c>
      <c r="G251" s="21">
        <v>0</v>
      </c>
      <c r="H251" s="3">
        <v>49</v>
      </c>
      <c r="I251" s="3">
        <f t="shared" si="6"/>
        <v>0</v>
      </c>
      <c r="J251" s="3">
        <v>155</v>
      </c>
      <c r="K251" s="4">
        <f t="shared" si="7"/>
        <v>0.31612903225806449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316</v>
      </c>
      <c r="E252" s="1"/>
      <c r="F252" s="1" t="s">
        <v>372</v>
      </c>
      <c r="G252" s="21">
        <v>0</v>
      </c>
      <c r="H252" s="3">
        <v>294</v>
      </c>
      <c r="I252" s="3">
        <f t="shared" si="6"/>
        <v>0</v>
      </c>
      <c r="J252" s="3">
        <v>780</v>
      </c>
      <c r="K252" s="4">
        <f t="shared" si="7"/>
        <v>0.37692307692307692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317</v>
      </c>
      <c r="E253" s="1"/>
      <c r="F253" s="1" t="s">
        <v>372</v>
      </c>
      <c r="G253" s="21">
        <v>0</v>
      </c>
      <c r="H253" s="3">
        <v>340</v>
      </c>
      <c r="I253" s="3">
        <f t="shared" si="6"/>
        <v>0</v>
      </c>
      <c r="J253" s="3">
        <v>1050</v>
      </c>
      <c r="K253" s="4">
        <f t="shared" si="7"/>
        <v>0.32380952380952382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440</v>
      </c>
      <c r="E254" s="1"/>
      <c r="F254" s="1" t="s">
        <v>372</v>
      </c>
      <c r="G254" s="21">
        <v>2</v>
      </c>
      <c r="H254" s="3">
        <v>455</v>
      </c>
      <c r="I254" s="3">
        <f t="shared" si="6"/>
        <v>910</v>
      </c>
      <c r="J254" s="3">
        <v>1150</v>
      </c>
      <c r="K254" s="4">
        <f t="shared" si="7"/>
        <v>0.39565217391304347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319</v>
      </c>
      <c r="E255" s="1"/>
      <c r="F255" s="1" t="s">
        <v>372</v>
      </c>
      <c r="G255" s="21">
        <v>0</v>
      </c>
      <c r="H255" s="3">
        <v>95</v>
      </c>
      <c r="I255" s="3">
        <f t="shared" si="6"/>
        <v>0</v>
      </c>
      <c r="J255" s="3">
        <v>330</v>
      </c>
      <c r="K255" s="4">
        <f t="shared" si="7"/>
        <v>0.2878787878787879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320</v>
      </c>
      <c r="E256" s="1"/>
      <c r="F256" s="1" t="s">
        <v>372</v>
      </c>
      <c r="G256" s="21">
        <v>0</v>
      </c>
      <c r="H256" s="3">
        <v>74</v>
      </c>
      <c r="I256" s="3">
        <f t="shared" si="6"/>
        <v>0</v>
      </c>
      <c r="J256" s="3">
        <v>240</v>
      </c>
      <c r="K256" s="4">
        <f t="shared" si="7"/>
        <v>0.30833333333333335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321</v>
      </c>
      <c r="E257" s="1"/>
      <c r="F257" s="1" t="s">
        <v>372</v>
      </c>
      <c r="G257" s="21">
        <v>3</v>
      </c>
      <c r="H257" s="3">
        <v>173</v>
      </c>
      <c r="I257" s="3">
        <f t="shared" si="6"/>
        <v>519</v>
      </c>
      <c r="J257" s="3">
        <v>550</v>
      </c>
      <c r="K257" s="4">
        <f t="shared" si="7"/>
        <v>0.31454545454545457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322</v>
      </c>
      <c r="E258" s="1"/>
      <c r="F258" s="1" t="s">
        <v>372</v>
      </c>
      <c r="G258" s="21">
        <v>0</v>
      </c>
      <c r="H258" s="3">
        <v>179</v>
      </c>
      <c r="I258" s="3">
        <f t="shared" si="6"/>
        <v>0</v>
      </c>
      <c r="J258" s="3">
        <v>575</v>
      </c>
      <c r="K258" s="4">
        <f t="shared" si="7"/>
        <v>0.31130434782608696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323</v>
      </c>
      <c r="E259" s="1">
        <v>2016</v>
      </c>
      <c r="F259" s="1" t="s">
        <v>372</v>
      </c>
      <c r="G259" s="21">
        <v>0</v>
      </c>
      <c r="H259" s="3">
        <v>71.95</v>
      </c>
      <c r="I259" s="3">
        <f t="shared" si="6"/>
        <v>0</v>
      </c>
      <c r="J259" s="3">
        <v>230</v>
      </c>
      <c r="K259" s="4">
        <f t="shared" si="7"/>
        <v>0.31282608695652175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324</v>
      </c>
      <c r="E260" s="1">
        <v>2020</v>
      </c>
      <c r="F260" s="1" t="s">
        <v>372</v>
      </c>
      <c r="G260" s="21">
        <v>2</v>
      </c>
      <c r="H260" s="3">
        <v>932</v>
      </c>
      <c r="I260" s="3">
        <f t="shared" ref="I260:I302" si="8">H260*G260</f>
        <v>1864</v>
      </c>
      <c r="J260" s="3">
        <v>2400</v>
      </c>
      <c r="K260" s="4">
        <f t="shared" si="7"/>
        <v>0.38833333333333331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427</v>
      </c>
      <c r="E261" s="1">
        <v>2013</v>
      </c>
      <c r="F261" s="1" t="s">
        <v>372</v>
      </c>
      <c r="G261" s="21">
        <v>1</v>
      </c>
      <c r="H261" s="3">
        <v>739</v>
      </c>
      <c r="I261" s="3">
        <f t="shared" si="8"/>
        <v>739</v>
      </c>
      <c r="J261" s="3">
        <v>1900</v>
      </c>
      <c r="K261" s="4">
        <f t="shared" si="7"/>
        <v>0.38894736842105265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325</v>
      </c>
      <c r="E262" s="1">
        <v>3</v>
      </c>
      <c r="F262" s="1" t="s">
        <v>76</v>
      </c>
      <c r="G262" s="21">
        <v>3</v>
      </c>
      <c r="H262" s="3">
        <v>328.6</v>
      </c>
      <c r="I262" s="3">
        <f t="shared" si="8"/>
        <v>985.80000000000007</v>
      </c>
      <c r="J262" s="3">
        <v>950</v>
      </c>
      <c r="K262" s="4">
        <f t="shared" si="7"/>
        <v>0.34589473684210531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326</v>
      </c>
      <c r="E263" s="1">
        <v>1</v>
      </c>
      <c r="F263" s="1" t="s">
        <v>76</v>
      </c>
      <c r="G263" s="21">
        <v>1</v>
      </c>
      <c r="H263" s="3">
        <v>525.76</v>
      </c>
      <c r="I263" s="3">
        <f t="shared" si="8"/>
        <v>525.76</v>
      </c>
      <c r="J263" s="3">
        <v>1325</v>
      </c>
      <c r="K263" s="4">
        <f t="shared" si="7"/>
        <v>0.39679999999999999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327</v>
      </c>
      <c r="E264" s="1"/>
      <c r="F264" s="1" t="s">
        <v>76</v>
      </c>
      <c r="G264" s="21">
        <v>0</v>
      </c>
      <c r="H264" s="3">
        <v>185.5</v>
      </c>
      <c r="I264" s="3">
        <f t="shared" si="8"/>
        <v>0</v>
      </c>
      <c r="J264" s="3">
        <v>545</v>
      </c>
      <c r="K264" s="4">
        <f t="shared" si="7"/>
        <v>0.34036697247706421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419</v>
      </c>
      <c r="E265" s="1">
        <v>2022</v>
      </c>
      <c r="F265" s="1" t="s">
        <v>50</v>
      </c>
      <c r="G265" s="21">
        <v>5</v>
      </c>
      <c r="H265" s="3">
        <v>93.99</v>
      </c>
      <c r="I265" s="3">
        <f t="shared" si="8"/>
        <v>469.95</v>
      </c>
      <c r="J265" s="3">
        <v>280</v>
      </c>
      <c r="K265" s="4">
        <f t="shared" si="7"/>
        <v>0.33567857142857144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426</v>
      </c>
      <c r="E266" s="1">
        <v>2022</v>
      </c>
      <c r="F266" s="1" t="s">
        <v>123</v>
      </c>
      <c r="G266" s="21">
        <v>6</v>
      </c>
      <c r="H266" s="3">
        <v>43.16</v>
      </c>
      <c r="I266" s="3">
        <f t="shared" si="8"/>
        <v>258.95999999999998</v>
      </c>
      <c r="J266" s="3">
        <v>135</v>
      </c>
      <c r="K266" s="4">
        <f t="shared" si="7"/>
        <v>0.31970370370370366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328</v>
      </c>
      <c r="E267" s="1">
        <v>2020</v>
      </c>
      <c r="F267" s="1" t="s">
        <v>123</v>
      </c>
      <c r="G267" s="21">
        <v>2</v>
      </c>
      <c r="H267" s="3">
        <v>58.33</v>
      </c>
      <c r="I267" s="3">
        <f t="shared" si="8"/>
        <v>116.66</v>
      </c>
      <c r="J267" s="3">
        <v>178</v>
      </c>
      <c r="K267" s="4">
        <f t="shared" si="7"/>
        <v>0.32769662921348314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329</v>
      </c>
      <c r="E268" s="1">
        <v>2020</v>
      </c>
      <c r="F268" s="1" t="s">
        <v>123</v>
      </c>
      <c r="G268" s="21">
        <v>0</v>
      </c>
      <c r="H268" s="3">
        <v>71.67</v>
      </c>
      <c r="I268" s="3">
        <f t="shared" si="8"/>
        <v>0</v>
      </c>
      <c r="J268" s="3">
        <v>230</v>
      </c>
      <c r="K268" s="4">
        <f t="shared" si="7"/>
        <v>0.31160869565217392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330</v>
      </c>
      <c r="E269" s="1"/>
      <c r="F269" s="1" t="s">
        <v>123</v>
      </c>
      <c r="G269" s="21">
        <v>0</v>
      </c>
      <c r="H269" s="3">
        <v>65</v>
      </c>
      <c r="I269" s="3">
        <f t="shared" si="8"/>
        <v>0</v>
      </c>
      <c r="J269" s="3">
        <v>217</v>
      </c>
      <c r="K269" s="4">
        <f t="shared" si="7"/>
        <v>0.29953917050691242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331</v>
      </c>
      <c r="E270" s="1"/>
      <c r="F270" s="1" t="s">
        <v>123</v>
      </c>
      <c r="G270" s="21">
        <v>0</v>
      </c>
      <c r="H270" s="3">
        <v>193</v>
      </c>
      <c r="I270" s="3">
        <f t="shared" si="8"/>
        <v>0</v>
      </c>
      <c r="J270" s="3">
        <v>569</v>
      </c>
      <c r="K270" s="4">
        <f t="shared" si="7"/>
        <v>0.33919156414762741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332</v>
      </c>
      <c r="E271" s="1">
        <v>2020</v>
      </c>
      <c r="F271" s="1" t="s">
        <v>123</v>
      </c>
      <c r="G271" s="21">
        <v>0</v>
      </c>
      <c r="H271" s="3">
        <v>47.58</v>
      </c>
      <c r="I271" s="3">
        <f t="shared" si="8"/>
        <v>0</v>
      </c>
      <c r="J271" s="3">
        <v>160</v>
      </c>
      <c r="K271" s="4">
        <f t="shared" si="7"/>
        <v>0.297375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333</v>
      </c>
      <c r="E272" s="1"/>
      <c r="F272" s="1" t="s">
        <v>123</v>
      </c>
      <c r="G272" s="21">
        <v>0</v>
      </c>
      <c r="H272" s="3">
        <v>56</v>
      </c>
      <c r="I272" s="3">
        <f t="shared" si="8"/>
        <v>0</v>
      </c>
      <c r="J272" s="3">
        <v>180</v>
      </c>
      <c r="K272" s="4">
        <f t="shared" si="7"/>
        <v>0.31111111111111112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334</v>
      </c>
      <c r="E273" s="1"/>
      <c r="F273" s="1" t="s">
        <v>123</v>
      </c>
      <c r="G273" s="21">
        <v>1</v>
      </c>
      <c r="H273" s="3">
        <v>160</v>
      </c>
      <c r="I273" s="3">
        <f t="shared" si="8"/>
        <v>160</v>
      </c>
      <c r="J273" s="3">
        <v>525</v>
      </c>
      <c r="K273" s="4">
        <f t="shared" si="7"/>
        <v>0.30476190476190479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335</v>
      </c>
      <c r="E274" s="1">
        <v>2018</v>
      </c>
      <c r="F274" s="1" t="s">
        <v>123</v>
      </c>
      <c r="G274" s="21">
        <v>0</v>
      </c>
      <c r="H274" s="3">
        <v>49.08</v>
      </c>
      <c r="I274" s="3">
        <f t="shared" si="8"/>
        <v>0</v>
      </c>
      <c r="J274" s="3">
        <v>149</v>
      </c>
      <c r="K274" s="4">
        <f t="shared" si="7"/>
        <v>0.32939597315436242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336</v>
      </c>
      <c r="E275" s="1">
        <v>2020</v>
      </c>
      <c r="F275" s="1" t="s">
        <v>123</v>
      </c>
      <c r="G275" s="21">
        <v>0</v>
      </c>
      <c r="H275" s="3">
        <v>97.33</v>
      </c>
      <c r="I275" s="3">
        <f t="shared" si="8"/>
        <v>0</v>
      </c>
      <c r="J275" s="3">
        <v>305</v>
      </c>
      <c r="K275" s="4">
        <f t="shared" si="7"/>
        <v>0.31911475409836065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337</v>
      </c>
      <c r="E276" s="1">
        <v>2020</v>
      </c>
      <c r="F276" s="1" t="s">
        <v>123</v>
      </c>
      <c r="G276" s="21">
        <v>0</v>
      </c>
      <c r="H276" s="3">
        <v>144.75</v>
      </c>
      <c r="I276" s="3">
        <f t="shared" si="8"/>
        <v>0</v>
      </c>
      <c r="J276" s="3">
        <v>450</v>
      </c>
      <c r="K276" s="4">
        <f t="shared" si="7"/>
        <v>0.32166666666666666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162</v>
      </c>
      <c r="C277" s="1" t="s">
        <v>302</v>
      </c>
      <c r="D277" s="1" t="s">
        <v>423</v>
      </c>
      <c r="E277" s="1">
        <v>2022</v>
      </c>
      <c r="F277" s="1" t="s">
        <v>123</v>
      </c>
      <c r="G277" s="21">
        <v>6</v>
      </c>
      <c r="H277" s="3">
        <v>17</v>
      </c>
      <c r="I277" s="3">
        <f t="shared" si="8"/>
        <v>102</v>
      </c>
      <c r="J277" s="3">
        <v>68</v>
      </c>
      <c r="K277" s="4">
        <f t="shared" si="7"/>
        <v>0.25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299</v>
      </c>
      <c r="D278" s="1" t="s">
        <v>338</v>
      </c>
      <c r="E278" s="1">
        <v>2021</v>
      </c>
      <c r="F278" s="1" t="s">
        <v>123</v>
      </c>
      <c r="G278" s="21">
        <v>2</v>
      </c>
      <c r="H278" s="3">
        <v>22.5</v>
      </c>
      <c r="I278" s="3">
        <f t="shared" si="8"/>
        <v>45</v>
      </c>
      <c r="J278" s="3">
        <v>84</v>
      </c>
      <c r="K278" s="4">
        <f t="shared" si="7"/>
        <v>0.26785714285714285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299</v>
      </c>
      <c r="D279" s="1" t="s">
        <v>444</v>
      </c>
      <c r="E279" s="1">
        <v>2022</v>
      </c>
      <c r="F279" s="1" t="s">
        <v>123</v>
      </c>
      <c r="G279" s="21">
        <v>4</v>
      </c>
      <c r="H279" s="3">
        <v>22</v>
      </c>
      <c r="I279" s="3">
        <f t="shared" si="8"/>
        <v>88</v>
      </c>
      <c r="J279" s="3">
        <v>88</v>
      </c>
      <c r="K279" s="4">
        <f t="shared" si="7"/>
        <v>0.25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400</v>
      </c>
      <c r="E280" s="1">
        <v>2022</v>
      </c>
      <c r="F280" s="1" t="s">
        <v>123</v>
      </c>
      <c r="G280" s="21">
        <v>0</v>
      </c>
      <c r="H280" s="3">
        <v>24</v>
      </c>
      <c r="I280" s="3">
        <f t="shared" si="8"/>
        <v>0</v>
      </c>
      <c r="J280" s="3">
        <v>79</v>
      </c>
      <c r="K280" s="4">
        <f t="shared" si="7"/>
        <v>0.30379746835443039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339</v>
      </c>
      <c r="E281" s="1">
        <v>2020</v>
      </c>
      <c r="F281" s="1" t="s">
        <v>372</v>
      </c>
      <c r="G281" s="21">
        <v>7</v>
      </c>
      <c r="H281" s="3">
        <v>95</v>
      </c>
      <c r="I281" s="3">
        <f t="shared" si="8"/>
        <v>665</v>
      </c>
      <c r="J281" s="3">
        <v>289</v>
      </c>
      <c r="K281" s="4">
        <f t="shared" si="7"/>
        <v>0.32871972318339099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340</v>
      </c>
      <c r="E282" s="1">
        <v>2020</v>
      </c>
      <c r="F282" s="1" t="s">
        <v>372</v>
      </c>
      <c r="G282" s="21">
        <v>0</v>
      </c>
      <c r="H282" s="3">
        <v>31.95</v>
      </c>
      <c r="I282" s="3">
        <f t="shared" si="8"/>
        <v>0</v>
      </c>
      <c r="J282" s="3">
        <v>289</v>
      </c>
      <c r="K282" s="4">
        <f t="shared" si="7"/>
        <v>0.11055363321799308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180</v>
      </c>
      <c r="C283" s="1" t="s">
        <v>302</v>
      </c>
      <c r="D283" s="1" t="s">
        <v>341</v>
      </c>
      <c r="E283" s="1">
        <v>2021</v>
      </c>
      <c r="F283" s="1" t="s">
        <v>372</v>
      </c>
      <c r="G283" s="21">
        <v>0</v>
      </c>
      <c r="H283" s="3">
        <v>26.5</v>
      </c>
      <c r="I283" s="3">
        <f t="shared" si="8"/>
        <v>0</v>
      </c>
      <c r="J283" s="3">
        <v>102</v>
      </c>
      <c r="K283" s="4">
        <f t="shared" si="7"/>
        <v>0.25980392156862747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342</v>
      </c>
      <c r="D284" s="1" t="s">
        <v>343</v>
      </c>
      <c r="E284" s="1">
        <v>2019</v>
      </c>
      <c r="F284" s="1" t="s">
        <v>123</v>
      </c>
      <c r="G284" s="21">
        <v>0</v>
      </c>
      <c r="H284" s="3">
        <v>56</v>
      </c>
      <c r="I284" s="3">
        <f t="shared" si="8"/>
        <v>0</v>
      </c>
      <c r="J284" s="3">
        <v>168</v>
      </c>
      <c r="K284" s="4">
        <f t="shared" si="7"/>
        <v>0.33333333333333331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344</v>
      </c>
      <c r="D285" s="1" t="s">
        <v>345</v>
      </c>
      <c r="E285" s="1">
        <v>2017</v>
      </c>
      <c r="F285" s="1" t="s">
        <v>372</v>
      </c>
      <c r="G285" s="21">
        <v>6</v>
      </c>
      <c r="H285" s="3">
        <v>42</v>
      </c>
      <c r="I285" s="3">
        <f t="shared" si="8"/>
        <v>252</v>
      </c>
      <c r="J285" s="3">
        <v>139</v>
      </c>
      <c r="K285" s="4">
        <f t="shared" si="7"/>
        <v>0.30215827338129497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344</v>
      </c>
      <c r="D286" s="1" t="s">
        <v>414</v>
      </c>
      <c r="E286" s="1">
        <v>2020</v>
      </c>
      <c r="F286" s="1" t="s">
        <v>372</v>
      </c>
      <c r="G286" s="21">
        <v>0</v>
      </c>
      <c r="H286" s="3">
        <v>19</v>
      </c>
      <c r="I286" s="3">
        <f t="shared" si="8"/>
        <v>0</v>
      </c>
      <c r="J286" s="3">
        <v>78</v>
      </c>
      <c r="K286" s="4">
        <f t="shared" si="7"/>
        <v>0.24358974358974358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413</v>
      </c>
      <c r="D287" s="1" t="s">
        <v>415</v>
      </c>
      <c r="E287" s="1">
        <v>2022</v>
      </c>
      <c r="F287" s="1" t="s">
        <v>372</v>
      </c>
      <c r="G287" s="21">
        <v>6</v>
      </c>
      <c r="H287" s="3">
        <v>13.5</v>
      </c>
      <c r="I287" s="3">
        <f t="shared" si="8"/>
        <v>81</v>
      </c>
      <c r="J287" s="3">
        <v>58</v>
      </c>
      <c r="K287" s="4">
        <f t="shared" si="7"/>
        <v>0.23275862068965517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157</v>
      </c>
      <c r="C288" s="1" t="s">
        <v>344</v>
      </c>
      <c r="D288" s="1" t="s">
        <v>346</v>
      </c>
      <c r="E288" s="1"/>
      <c r="F288" s="1" t="s">
        <v>372</v>
      </c>
      <c r="G288" s="21">
        <v>0</v>
      </c>
      <c r="H288" s="3">
        <v>65</v>
      </c>
      <c r="I288" s="3">
        <f t="shared" si="8"/>
        <v>0</v>
      </c>
      <c r="J288" s="3">
        <v>209</v>
      </c>
      <c r="K288" s="4">
        <f t="shared" si="7"/>
        <v>0.31100478468899523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157</v>
      </c>
      <c r="C289" s="1" t="s">
        <v>344</v>
      </c>
      <c r="D289" s="1" t="s">
        <v>347</v>
      </c>
      <c r="E289" s="1"/>
      <c r="F289" s="1" t="s">
        <v>123</v>
      </c>
      <c r="G289" s="21">
        <v>0</v>
      </c>
      <c r="H289" s="3">
        <v>79</v>
      </c>
      <c r="I289" s="3">
        <f t="shared" si="8"/>
        <v>0</v>
      </c>
      <c r="J289" s="3">
        <v>255</v>
      </c>
      <c r="K289" s="4">
        <f t="shared" si="7"/>
        <v>0.30980392156862746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289</v>
      </c>
      <c r="D290" s="1" t="s">
        <v>348</v>
      </c>
      <c r="E290" s="1"/>
      <c r="F290" s="1" t="s">
        <v>83</v>
      </c>
      <c r="G290" s="21">
        <v>0</v>
      </c>
      <c r="H290" s="3">
        <v>25</v>
      </c>
      <c r="I290" s="3">
        <f t="shared" si="8"/>
        <v>0</v>
      </c>
      <c r="J290" s="3">
        <v>88</v>
      </c>
      <c r="K290" s="4">
        <f t="shared" si="7"/>
        <v>0.28409090909090912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289</v>
      </c>
      <c r="D291" s="1" t="s">
        <v>348</v>
      </c>
      <c r="E291" s="1"/>
      <c r="F291" s="1" t="s">
        <v>83</v>
      </c>
      <c r="G291" s="21">
        <v>0</v>
      </c>
      <c r="H291" s="3">
        <v>35</v>
      </c>
      <c r="I291" s="3">
        <f t="shared" si="8"/>
        <v>0</v>
      </c>
      <c r="J291" s="3">
        <v>110</v>
      </c>
      <c r="K291" s="4">
        <f t="shared" si="7"/>
        <v>0.31818181818181818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349</v>
      </c>
      <c r="D292" s="1" t="s">
        <v>350</v>
      </c>
      <c r="E292" s="1"/>
      <c r="F292" s="1" t="s">
        <v>83</v>
      </c>
      <c r="G292" s="21">
        <v>0</v>
      </c>
      <c r="H292" s="3">
        <v>34</v>
      </c>
      <c r="I292" s="3">
        <f t="shared" si="8"/>
        <v>0</v>
      </c>
      <c r="J292" s="3">
        <v>119</v>
      </c>
      <c r="K292" s="4">
        <f t="shared" si="7"/>
        <v>0.2857142857142857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134</v>
      </c>
      <c r="C293" s="1" t="s">
        <v>351</v>
      </c>
      <c r="D293" s="1" t="s">
        <v>352</v>
      </c>
      <c r="E293" s="1"/>
      <c r="F293" s="1" t="s">
        <v>83</v>
      </c>
      <c r="G293" s="21">
        <v>0</v>
      </c>
      <c r="H293" s="3">
        <v>21</v>
      </c>
      <c r="I293" s="3">
        <f t="shared" si="8"/>
        <v>0</v>
      </c>
      <c r="J293" s="3">
        <v>68</v>
      </c>
      <c r="K293" s="4">
        <f t="shared" si="7"/>
        <v>0.30882352941176472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134</v>
      </c>
      <c r="C294" s="1" t="s">
        <v>302</v>
      </c>
      <c r="D294" s="1" t="s">
        <v>353</v>
      </c>
      <c r="E294" s="1"/>
      <c r="F294" s="1" t="s">
        <v>141</v>
      </c>
      <c r="G294" s="21">
        <v>3</v>
      </c>
      <c r="H294" s="3">
        <v>33</v>
      </c>
      <c r="I294" s="3">
        <f t="shared" si="8"/>
        <v>99</v>
      </c>
      <c r="J294" s="3">
        <v>106</v>
      </c>
      <c r="K294" s="4">
        <f t="shared" si="7"/>
        <v>0.31132075471698112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134</v>
      </c>
      <c r="C295" s="1" t="s">
        <v>354</v>
      </c>
      <c r="D295" s="1" t="s">
        <v>355</v>
      </c>
      <c r="E295" s="1"/>
      <c r="F295" s="1" t="s">
        <v>83</v>
      </c>
      <c r="G295" s="21">
        <v>21</v>
      </c>
      <c r="H295" s="3">
        <v>24</v>
      </c>
      <c r="I295" s="3">
        <f t="shared" si="8"/>
        <v>504</v>
      </c>
      <c r="J295" s="3"/>
      <c r="K295" s="4" t="e">
        <f t="shared" si="7"/>
        <v>#DIV/0!</v>
      </c>
      <c r="L295" s="1" t="s">
        <v>101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180</v>
      </c>
      <c r="C296" s="1" t="s">
        <v>434</v>
      </c>
      <c r="D296" s="1" t="s">
        <v>435</v>
      </c>
      <c r="E296" s="1">
        <v>2022</v>
      </c>
      <c r="F296" s="1" t="s">
        <v>372</v>
      </c>
      <c r="G296" s="21">
        <v>2</v>
      </c>
      <c r="H296" s="3">
        <v>50</v>
      </c>
      <c r="I296" s="3">
        <f t="shared" si="8"/>
        <v>100</v>
      </c>
      <c r="J296" s="3">
        <v>165</v>
      </c>
      <c r="K296" s="4">
        <f t="shared" si="7"/>
        <v>0.30303030303030304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108</v>
      </c>
      <c r="C297" s="1" t="s">
        <v>356</v>
      </c>
      <c r="D297" s="1" t="s">
        <v>375</v>
      </c>
      <c r="E297" s="1">
        <v>2016</v>
      </c>
      <c r="F297" s="1" t="s">
        <v>372</v>
      </c>
      <c r="G297" s="21">
        <v>0</v>
      </c>
      <c r="H297" s="3">
        <v>26</v>
      </c>
      <c r="I297" s="3">
        <f t="shared" si="8"/>
        <v>0</v>
      </c>
      <c r="J297" s="3">
        <v>88</v>
      </c>
      <c r="K297" s="4">
        <f t="shared" si="7"/>
        <v>0.29545454545454547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8" t="s">
        <v>357</v>
      </c>
      <c r="B298" s="1" t="s">
        <v>108</v>
      </c>
      <c r="C298" s="1" t="s">
        <v>358</v>
      </c>
      <c r="D298" s="1" t="s">
        <v>359</v>
      </c>
      <c r="E298" s="1"/>
      <c r="F298" s="1" t="s">
        <v>372</v>
      </c>
      <c r="G298" s="1"/>
      <c r="H298" s="3">
        <v>501.95</v>
      </c>
      <c r="I298" s="3">
        <f t="shared" si="8"/>
        <v>0</v>
      </c>
      <c r="J298" s="1"/>
      <c r="K298" s="4" t="e">
        <f t="shared" si="7"/>
        <v>#DIV/0!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9" t="s">
        <v>376</v>
      </c>
      <c r="B299" s="1"/>
      <c r="C299" s="1" t="s">
        <v>377</v>
      </c>
      <c r="D299" s="1"/>
      <c r="E299" s="1"/>
      <c r="F299" s="1" t="s">
        <v>372</v>
      </c>
      <c r="G299" s="1"/>
      <c r="H299" s="3">
        <v>2</v>
      </c>
      <c r="I299" s="3">
        <f t="shared" si="8"/>
        <v>0</v>
      </c>
      <c r="J299" s="1"/>
      <c r="K299" s="4"/>
      <c r="L299" s="1" t="s">
        <v>378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9" t="s">
        <v>376</v>
      </c>
      <c r="B300" s="1"/>
      <c r="C300" s="1" t="s">
        <v>380</v>
      </c>
      <c r="D300" s="1"/>
      <c r="E300" s="1"/>
      <c r="F300" s="1" t="s">
        <v>372</v>
      </c>
      <c r="G300" s="1">
        <v>7</v>
      </c>
      <c r="H300" s="3">
        <v>24</v>
      </c>
      <c r="I300" s="3">
        <f t="shared" si="8"/>
        <v>168</v>
      </c>
      <c r="J300" s="1"/>
      <c r="K300" s="4"/>
      <c r="L300" s="1" t="s">
        <v>379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9" t="s">
        <v>376</v>
      </c>
      <c r="B301" s="1"/>
      <c r="C301" s="1" t="s">
        <v>381</v>
      </c>
      <c r="D301" s="1"/>
      <c r="E301" s="1"/>
      <c r="F301" s="1" t="s">
        <v>372</v>
      </c>
      <c r="G301" s="1">
        <v>5</v>
      </c>
      <c r="H301" s="3">
        <f>1.83*12</f>
        <v>21.96</v>
      </c>
      <c r="I301" s="3">
        <f t="shared" si="8"/>
        <v>109.80000000000001</v>
      </c>
      <c r="J301" s="1"/>
      <c r="K301" s="4"/>
      <c r="L301" s="1" t="s">
        <v>379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9" t="s">
        <v>376</v>
      </c>
      <c r="B302" s="1"/>
      <c r="C302" s="1" t="s">
        <v>381</v>
      </c>
      <c r="D302" s="1"/>
      <c r="E302" s="1"/>
      <c r="F302" s="1" t="s">
        <v>372</v>
      </c>
      <c r="G302" s="1"/>
      <c r="H302" s="3">
        <v>2</v>
      </c>
      <c r="I302" s="3">
        <f t="shared" si="8"/>
        <v>0</v>
      </c>
      <c r="J302" s="1"/>
      <c r="K302" s="4"/>
      <c r="L302" s="1" t="s">
        <v>378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G303" s="1"/>
      <c r="H303" s="6" t="s">
        <v>360</v>
      </c>
      <c r="I303" s="7">
        <f>SUM(I2:I302)</f>
        <v>30290.03799999999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08B4-F1DB-8049-AA46-386F1B6F0F19}">
  <dimension ref="A1:AB304"/>
  <sheetViews>
    <sheetView topLeftCell="A288" zoomScale="125" workbookViewId="0">
      <selection activeCell="G2" sqref="G2:G30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14</v>
      </c>
      <c r="H2" s="3">
        <v>26.2</v>
      </c>
      <c r="I2" s="3">
        <f>H2*G2</f>
        <v>366.8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21</v>
      </c>
      <c r="H3" s="3">
        <v>38.6</v>
      </c>
      <c r="I3" s="3">
        <f t="shared" ref="I3:I66" si="0">H3*G3</f>
        <v>810.6</v>
      </c>
      <c r="J3" s="3">
        <v>117</v>
      </c>
      <c r="K3" s="4">
        <f t="shared" ref="K3:K81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6</v>
      </c>
      <c r="H4" s="3">
        <v>81.069999999999993</v>
      </c>
      <c r="I4" s="3">
        <f t="shared" si="0"/>
        <v>486.41999999999996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0</v>
      </c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0</v>
      </c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18</v>
      </c>
      <c r="H8" s="3">
        <v>20.16</v>
      </c>
      <c r="I8" s="3">
        <f t="shared" si="0"/>
        <v>362.88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13</v>
      </c>
      <c r="H9" s="3">
        <v>24</v>
      </c>
      <c r="I9" s="3">
        <f t="shared" si="0"/>
        <v>312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>
        <v>0</v>
      </c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>
        <v>0</v>
      </c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8</v>
      </c>
      <c r="H12" s="3">
        <v>60</v>
      </c>
      <c r="I12" s="3">
        <f t="shared" si="0"/>
        <v>480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>
        <v>0</v>
      </c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>
        <v>0</v>
      </c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>
        <v>0</v>
      </c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3</v>
      </c>
      <c r="H16" s="3">
        <v>27.5</v>
      </c>
      <c r="I16" s="3">
        <f t="shared" si="0"/>
        <v>82.5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>
        <v>0</v>
      </c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>
        <v>0</v>
      </c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8</v>
      </c>
      <c r="H19" s="3">
        <v>50.3</v>
      </c>
      <c r="I19" s="3">
        <f t="shared" si="0"/>
        <v>402.4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14</v>
      </c>
      <c r="H20" s="3">
        <v>28.5</v>
      </c>
      <c r="I20" s="3">
        <f t="shared" si="0"/>
        <v>399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19</v>
      </c>
      <c r="H21" s="3">
        <v>23</v>
      </c>
      <c r="I21" s="3">
        <f t="shared" si="0"/>
        <v>437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>
        <v>0</v>
      </c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>
        <v>0</v>
      </c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9</v>
      </c>
      <c r="H24" s="3">
        <v>38.99</v>
      </c>
      <c r="I24" s="3">
        <f t="shared" si="0"/>
        <v>350.91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4</v>
      </c>
      <c r="H25" s="3">
        <v>134.30000000000001</v>
      </c>
      <c r="I25" s="3">
        <f t="shared" si="0"/>
        <v>537.20000000000005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>
        <v>8</v>
      </c>
      <c r="H27" s="3">
        <v>31</v>
      </c>
      <c r="I27" s="3">
        <f t="shared" si="0"/>
        <v>248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5</v>
      </c>
      <c r="H28" s="3">
        <v>55.46</v>
      </c>
      <c r="I28" s="3">
        <f t="shared" si="0"/>
        <v>277.3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0</v>
      </c>
      <c r="H29" s="3">
        <v>26.67</v>
      </c>
      <c r="I29" s="3">
        <f t="shared" si="0"/>
        <v>0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>
        <v>0</v>
      </c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>
        <v>0</v>
      </c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7</v>
      </c>
      <c r="H32" s="3">
        <v>28</v>
      </c>
      <c r="I32" s="3">
        <f t="shared" si="0"/>
        <v>196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>
        <v>0</v>
      </c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>
        <v>0</v>
      </c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>
        <v>0</v>
      </c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>
        <v>0</v>
      </c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>
        <v>0</v>
      </c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1</v>
      </c>
      <c r="H38" s="3">
        <v>87</v>
      </c>
      <c r="I38" s="3">
        <f t="shared" si="0"/>
        <v>87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9</v>
      </c>
      <c r="H39" s="3">
        <v>24</v>
      </c>
      <c r="I39" s="3">
        <f t="shared" si="0"/>
        <v>216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3</v>
      </c>
      <c r="H40" s="3">
        <v>103.88</v>
      </c>
      <c r="I40" s="3">
        <f t="shared" si="0"/>
        <v>311.64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5</v>
      </c>
      <c r="H41" s="3">
        <v>41</v>
      </c>
      <c r="I41" s="3">
        <f t="shared" si="0"/>
        <v>205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>
        <v>0</v>
      </c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>
        <v>0</v>
      </c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4</v>
      </c>
      <c r="H44" s="3">
        <v>65</v>
      </c>
      <c r="I44" s="3">
        <f t="shared" si="0"/>
        <v>260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>
        <v>0</v>
      </c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>
        <v>0</v>
      </c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2</v>
      </c>
      <c r="H47" s="3">
        <v>55</v>
      </c>
      <c r="I47" s="3">
        <f t="shared" si="0"/>
        <v>110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>
        <v>0</v>
      </c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6</v>
      </c>
      <c r="H49" s="3">
        <v>22</v>
      </c>
      <c r="I49" s="3">
        <f t="shared" si="0"/>
        <v>132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0</v>
      </c>
      <c r="H50" s="3">
        <v>46</v>
      </c>
      <c r="I50" s="3">
        <f t="shared" si="0"/>
        <v>0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2" t="s">
        <v>95</v>
      </c>
      <c r="B51" s="1" t="s">
        <v>99</v>
      </c>
      <c r="C51" s="1" t="s">
        <v>97</v>
      </c>
      <c r="D51" s="1" t="s">
        <v>100</v>
      </c>
      <c r="E51" s="1"/>
      <c r="F51" s="1" t="s">
        <v>98</v>
      </c>
      <c r="G51" s="21">
        <v>5</v>
      </c>
      <c r="H51" s="3">
        <v>142</v>
      </c>
      <c r="I51" s="3">
        <f t="shared" si="0"/>
        <v>710</v>
      </c>
      <c r="J51" s="3">
        <v>142</v>
      </c>
      <c r="K51" s="4">
        <f t="shared" si="1"/>
        <v>1</v>
      </c>
      <c r="L51" s="1" t="s">
        <v>361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3" t="s">
        <v>102</v>
      </c>
      <c r="B52" s="1" t="s">
        <v>103</v>
      </c>
      <c r="C52" s="1" t="s">
        <v>104</v>
      </c>
      <c r="D52" s="1" t="s">
        <v>105</v>
      </c>
      <c r="E52" s="1"/>
      <c r="F52" s="1" t="s">
        <v>83</v>
      </c>
      <c r="G52" s="21">
        <v>1</v>
      </c>
      <c r="H52" s="3">
        <v>22.8</v>
      </c>
      <c r="I52" s="3">
        <f t="shared" si="0"/>
        <v>22.8</v>
      </c>
      <c r="J52" s="3">
        <v>78</v>
      </c>
      <c r="K52" s="4">
        <f t="shared" si="1"/>
        <v>0.29230769230769232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110</v>
      </c>
      <c r="E53" s="1"/>
      <c r="F53" s="1" t="s">
        <v>372</v>
      </c>
      <c r="G53" s="21">
        <v>0</v>
      </c>
      <c r="H53" s="3">
        <v>41.95</v>
      </c>
      <c r="I53" s="3">
        <f t="shared" si="0"/>
        <v>0</v>
      </c>
      <c r="J53" s="3">
        <v>125</v>
      </c>
      <c r="K53" s="4">
        <f t="shared" si="1"/>
        <v>0.33560000000000001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111</v>
      </c>
      <c r="E54" s="1"/>
      <c r="F54" s="1" t="s">
        <v>372</v>
      </c>
      <c r="G54" s="21">
        <v>0</v>
      </c>
      <c r="H54" s="3">
        <v>197</v>
      </c>
      <c r="I54" s="3">
        <f t="shared" si="0"/>
        <v>0</v>
      </c>
      <c r="J54" s="3">
        <v>445</v>
      </c>
      <c r="K54" s="4">
        <f t="shared" si="1"/>
        <v>0.44269662921348313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112</v>
      </c>
      <c r="E55" s="1"/>
      <c r="F55" s="1" t="s">
        <v>372</v>
      </c>
      <c r="G55" s="21">
        <v>3</v>
      </c>
      <c r="H55" s="3">
        <v>85.95</v>
      </c>
      <c r="I55" s="3">
        <f t="shared" si="0"/>
        <v>257.85000000000002</v>
      </c>
      <c r="J55" s="3">
        <v>280</v>
      </c>
      <c r="K55" s="4">
        <f t="shared" si="1"/>
        <v>0.30696428571428575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113</v>
      </c>
      <c r="E56" s="1"/>
      <c r="F56" s="1" t="s">
        <v>372</v>
      </c>
      <c r="G56" s="21">
        <v>0</v>
      </c>
      <c r="H56" s="3">
        <v>155</v>
      </c>
      <c r="I56" s="3">
        <f t="shared" si="0"/>
        <v>0</v>
      </c>
      <c r="J56" s="3">
        <v>350</v>
      </c>
      <c r="K56" s="4">
        <f t="shared" si="1"/>
        <v>0.44285714285714284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114</v>
      </c>
      <c r="E57" s="1"/>
      <c r="F57" s="1" t="s">
        <v>372</v>
      </c>
      <c r="G57" s="21">
        <v>0</v>
      </c>
      <c r="H57" s="3">
        <v>82</v>
      </c>
      <c r="I57" s="3">
        <f t="shared" si="0"/>
        <v>0</v>
      </c>
      <c r="J57" s="3">
        <v>245</v>
      </c>
      <c r="K57" s="4">
        <f t="shared" si="1"/>
        <v>0.33469387755102042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115</v>
      </c>
      <c r="E58" s="1"/>
      <c r="F58" s="1" t="s">
        <v>372</v>
      </c>
      <c r="G58" s="21">
        <v>3</v>
      </c>
      <c r="H58" s="3">
        <v>88</v>
      </c>
      <c r="I58" s="3">
        <f t="shared" si="0"/>
        <v>264</v>
      </c>
      <c r="J58" s="3">
        <v>260</v>
      </c>
      <c r="K58" s="4">
        <f t="shared" si="1"/>
        <v>0.33846153846153848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116</v>
      </c>
      <c r="E59" s="1"/>
      <c r="F59" s="1" t="s">
        <v>372</v>
      </c>
      <c r="G59" s="21">
        <v>3</v>
      </c>
      <c r="H59" s="3">
        <v>61.45</v>
      </c>
      <c r="I59" s="3">
        <f t="shared" si="0"/>
        <v>184.35000000000002</v>
      </c>
      <c r="J59" s="3">
        <v>190</v>
      </c>
      <c r="K59" s="4">
        <f t="shared" si="1"/>
        <v>0.32342105263157894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117</v>
      </c>
      <c r="E60" s="1"/>
      <c r="F60" s="1" t="s">
        <v>372</v>
      </c>
      <c r="G60" s="21">
        <v>0</v>
      </c>
      <c r="H60" s="3">
        <v>49</v>
      </c>
      <c r="I60" s="3">
        <f t="shared" si="0"/>
        <v>0</v>
      </c>
      <c r="J60" s="3">
        <v>154</v>
      </c>
      <c r="K60" s="4">
        <f t="shared" si="1"/>
        <v>0.31818181818181818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118</v>
      </c>
      <c r="E61" s="1">
        <v>2014</v>
      </c>
      <c r="F61" s="1" t="s">
        <v>372</v>
      </c>
      <c r="G61" s="21">
        <v>0</v>
      </c>
      <c r="H61" s="3">
        <v>82</v>
      </c>
      <c r="I61" s="3">
        <f t="shared" si="0"/>
        <v>0</v>
      </c>
      <c r="J61" s="3">
        <v>250</v>
      </c>
      <c r="K61" s="4">
        <f t="shared" si="1"/>
        <v>0.32800000000000001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119</v>
      </c>
      <c r="E62" s="1">
        <v>2009</v>
      </c>
      <c r="F62" s="1" t="s">
        <v>372</v>
      </c>
      <c r="G62" s="21">
        <v>2</v>
      </c>
      <c r="H62" s="3">
        <v>66.95</v>
      </c>
      <c r="I62" s="3">
        <f t="shared" si="0"/>
        <v>133.9</v>
      </c>
      <c r="J62" s="3">
        <v>220</v>
      </c>
      <c r="K62" s="4">
        <f t="shared" si="1"/>
        <v>0.30431818181818182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120</v>
      </c>
      <c r="E63" s="1" t="s">
        <v>14</v>
      </c>
      <c r="F63" s="1" t="s">
        <v>372</v>
      </c>
      <c r="G63" s="21">
        <v>0</v>
      </c>
      <c r="H63" s="3">
        <v>49</v>
      </c>
      <c r="I63" s="3">
        <f t="shared" si="0"/>
        <v>0</v>
      </c>
      <c r="J63" s="3">
        <v>170</v>
      </c>
      <c r="K63" s="4">
        <f t="shared" si="1"/>
        <v>0.28823529411764703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373</v>
      </c>
      <c r="E64" s="1" t="s">
        <v>14</v>
      </c>
      <c r="F64" s="1" t="s">
        <v>372</v>
      </c>
      <c r="G64" s="21">
        <v>4</v>
      </c>
      <c r="H64" s="3">
        <v>49.95</v>
      </c>
      <c r="I64" s="3">
        <f t="shared" si="0"/>
        <v>199.8</v>
      </c>
      <c r="J64" s="3">
        <v>160</v>
      </c>
      <c r="K64" s="4">
        <v>0.31219999999999998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121</v>
      </c>
      <c r="E65" s="1" t="s">
        <v>14</v>
      </c>
      <c r="F65" s="1" t="s">
        <v>90</v>
      </c>
      <c r="G65" s="21">
        <v>6</v>
      </c>
      <c r="H65" s="3">
        <v>36</v>
      </c>
      <c r="I65" s="3">
        <f t="shared" si="0"/>
        <v>216</v>
      </c>
      <c r="J65" s="3">
        <v>110</v>
      </c>
      <c r="K65" s="4">
        <f t="shared" si="1"/>
        <v>0.32727272727272727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370</v>
      </c>
      <c r="E66" s="1">
        <v>2016</v>
      </c>
      <c r="F66" s="1" t="s">
        <v>123</v>
      </c>
      <c r="G66" s="21">
        <v>2</v>
      </c>
      <c r="H66" s="3">
        <v>82</v>
      </c>
      <c r="I66" s="3">
        <f t="shared" si="0"/>
        <v>164</v>
      </c>
      <c r="J66" s="3">
        <v>220</v>
      </c>
      <c r="K66" s="4">
        <f t="shared" si="1"/>
        <v>0.37272727272727274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122</v>
      </c>
      <c r="E67" s="1">
        <v>2016</v>
      </c>
      <c r="F67" s="1" t="s">
        <v>123</v>
      </c>
      <c r="G67" s="21">
        <v>1</v>
      </c>
      <c r="H67" s="3">
        <v>54.83</v>
      </c>
      <c r="I67" s="3">
        <f t="shared" ref="I67:I130" si="2">H67*G67</f>
        <v>54.83</v>
      </c>
      <c r="J67" s="3">
        <v>175</v>
      </c>
      <c r="K67" s="4">
        <f t="shared" si="1"/>
        <v>0.31331428571428571</v>
      </c>
      <c r="L67" s="1" t="s"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364</v>
      </c>
      <c r="E68" s="1"/>
      <c r="F68" s="1" t="s">
        <v>123</v>
      </c>
      <c r="G68" s="21">
        <v>0</v>
      </c>
      <c r="H68" s="3">
        <v>48.33</v>
      </c>
      <c r="I68" s="3">
        <f t="shared" si="2"/>
        <v>0</v>
      </c>
      <c r="J68" s="3">
        <v>145</v>
      </c>
      <c r="K68" s="4">
        <f t="shared" si="1"/>
        <v>0.3333103448275862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125</v>
      </c>
      <c r="E69" s="1">
        <v>2017</v>
      </c>
      <c r="F69" s="1" t="s">
        <v>123</v>
      </c>
      <c r="G69" s="21">
        <v>0</v>
      </c>
      <c r="H69" s="3">
        <v>117.33</v>
      </c>
      <c r="I69" s="3">
        <f t="shared" si="2"/>
        <v>0</v>
      </c>
      <c r="J69" s="3">
        <v>333</v>
      </c>
      <c r="K69" s="4">
        <f t="shared" si="1"/>
        <v>0.35234234234234235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126</v>
      </c>
      <c r="E70" s="1"/>
      <c r="F70" s="1" t="s">
        <v>123</v>
      </c>
      <c r="G70" s="21">
        <v>0</v>
      </c>
      <c r="H70" s="3">
        <v>47</v>
      </c>
      <c r="I70" s="3">
        <f t="shared" si="2"/>
        <v>0</v>
      </c>
      <c r="J70" s="3">
        <v>160</v>
      </c>
      <c r="K70" s="4">
        <f t="shared" si="1"/>
        <v>0.29375000000000001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127</v>
      </c>
      <c r="E71" s="1"/>
      <c r="F71" s="1" t="s">
        <v>123</v>
      </c>
      <c r="G71" s="21">
        <v>0</v>
      </c>
      <c r="H71" s="3">
        <v>64.33</v>
      </c>
      <c r="I71" s="3">
        <f t="shared" si="2"/>
        <v>0</v>
      </c>
      <c r="J71" s="3">
        <v>205</v>
      </c>
      <c r="K71" s="4">
        <f t="shared" si="1"/>
        <v>0.31380487804878049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363</v>
      </c>
      <c r="E72" s="1"/>
      <c r="F72" s="1" t="s">
        <v>123</v>
      </c>
      <c r="G72" s="21">
        <v>0</v>
      </c>
      <c r="H72" s="3">
        <v>89.17</v>
      </c>
      <c r="I72" s="3">
        <f t="shared" si="2"/>
        <v>0</v>
      </c>
      <c r="J72" s="3">
        <v>195</v>
      </c>
      <c r="K72" s="4">
        <f t="shared" si="1"/>
        <v>0.45728205128205129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128</v>
      </c>
      <c r="E73" s="1"/>
      <c r="F73" s="1" t="s">
        <v>123</v>
      </c>
      <c r="G73" s="21">
        <v>0</v>
      </c>
      <c r="H73" s="3">
        <v>80</v>
      </c>
      <c r="I73" s="3">
        <f t="shared" si="2"/>
        <v>0</v>
      </c>
      <c r="J73" s="3">
        <v>240</v>
      </c>
      <c r="K73" s="4">
        <f t="shared" si="1"/>
        <v>0.33333333333333331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420</v>
      </c>
      <c r="E74" s="1" t="s">
        <v>14</v>
      </c>
      <c r="F74" s="1" t="s">
        <v>50</v>
      </c>
      <c r="G74" s="21">
        <v>12</v>
      </c>
      <c r="H74" s="3">
        <v>26</v>
      </c>
      <c r="I74" s="3">
        <f t="shared" si="2"/>
        <v>312</v>
      </c>
      <c r="J74" s="3">
        <v>79</v>
      </c>
      <c r="K74" s="4">
        <f t="shared" si="1"/>
        <v>0.32911392405063289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433</v>
      </c>
      <c r="E75" s="1" t="s">
        <v>14</v>
      </c>
      <c r="F75" s="1" t="s">
        <v>50</v>
      </c>
      <c r="G75" s="21">
        <v>3</v>
      </c>
      <c r="H75" s="3">
        <v>55</v>
      </c>
      <c r="I75" s="3">
        <f t="shared" si="2"/>
        <v>165</v>
      </c>
      <c r="J75" s="3">
        <v>152</v>
      </c>
      <c r="K75" s="4">
        <f t="shared" si="1"/>
        <v>0.36184210526315791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129</v>
      </c>
      <c r="E76" s="1" t="s">
        <v>14</v>
      </c>
      <c r="F76" s="1" t="s">
        <v>130</v>
      </c>
      <c r="G76" s="21">
        <v>0</v>
      </c>
      <c r="H76" s="3">
        <v>29</v>
      </c>
      <c r="I76" s="3">
        <f t="shared" si="2"/>
        <v>0</v>
      </c>
      <c r="J76" s="3">
        <v>75</v>
      </c>
      <c r="K76" s="4">
        <f t="shared" si="1"/>
        <v>0.38666666666666666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404</v>
      </c>
      <c r="E77" s="1" t="s">
        <v>14</v>
      </c>
      <c r="F77" s="1" t="s">
        <v>405</v>
      </c>
      <c r="G77" s="21">
        <v>0</v>
      </c>
      <c r="H77" s="3">
        <v>26.5</v>
      </c>
      <c r="I77" s="3">
        <f t="shared" si="2"/>
        <v>0</v>
      </c>
      <c r="J77" s="3">
        <v>78</v>
      </c>
      <c r="K77" s="4">
        <f t="shared" si="1"/>
        <v>0.33974358974358976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410</v>
      </c>
      <c r="E78" s="1" t="s">
        <v>14</v>
      </c>
      <c r="F78" s="1" t="s">
        <v>405</v>
      </c>
      <c r="G78" s="21">
        <v>0</v>
      </c>
      <c r="H78" s="3">
        <v>30.75</v>
      </c>
      <c r="I78" s="3">
        <f t="shared" si="2"/>
        <v>0</v>
      </c>
      <c r="J78" s="3">
        <v>82</v>
      </c>
      <c r="K78" s="4">
        <f t="shared" si="1"/>
        <v>0.375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131</v>
      </c>
      <c r="E79" s="1" t="s">
        <v>14</v>
      </c>
      <c r="F79" s="1" t="s">
        <v>130</v>
      </c>
      <c r="G79" s="21">
        <v>0</v>
      </c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132</v>
      </c>
      <c r="E80" s="1">
        <v>2006</v>
      </c>
      <c r="F80" s="1" t="s">
        <v>123</v>
      </c>
      <c r="G80" s="21">
        <v>4</v>
      </c>
      <c r="H80" s="3">
        <v>139.99</v>
      </c>
      <c r="I80" s="3">
        <f t="shared" si="2"/>
        <v>559.96</v>
      </c>
      <c r="J80" s="3">
        <v>435</v>
      </c>
      <c r="K80" s="4">
        <f t="shared" si="1"/>
        <v>0.321816091954023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133</v>
      </c>
      <c r="E81" s="1"/>
      <c r="F81" s="1" t="s">
        <v>83</v>
      </c>
      <c r="G81" s="21">
        <v>0</v>
      </c>
      <c r="H81" s="3">
        <v>61</v>
      </c>
      <c r="I81" s="3">
        <f t="shared" si="2"/>
        <v>0</v>
      </c>
      <c r="J81" s="3">
        <v>205</v>
      </c>
      <c r="K81" s="4">
        <f t="shared" si="1"/>
        <v>0.29756097560975608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134</v>
      </c>
      <c r="C82" s="1" t="s">
        <v>107</v>
      </c>
      <c r="D82" s="1" t="s">
        <v>135</v>
      </c>
      <c r="E82" s="1"/>
      <c r="F82" s="1" t="s">
        <v>83</v>
      </c>
      <c r="G82" s="21">
        <v>0</v>
      </c>
      <c r="H82" s="3">
        <v>26</v>
      </c>
      <c r="I82" s="3">
        <f t="shared" si="2"/>
        <v>0</v>
      </c>
      <c r="J82" s="3">
        <v>84</v>
      </c>
      <c r="K82" s="4">
        <f t="shared" ref="K82:K160" si="3">H82/J82</f>
        <v>0.30952380952380953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137</v>
      </c>
      <c r="D83" s="1" t="s">
        <v>138</v>
      </c>
      <c r="E83" s="1"/>
      <c r="F83" s="1" t="s">
        <v>83</v>
      </c>
      <c r="G83" s="21">
        <v>1</v>
      </c>
      <c r="H83" s="3">
        <v>25</v>
      </c>
      <c r="I83" s="3">
        <f t="shared" si="2"/>
        <v>25</v>
      </c>
      <c r="J83" s="3">
        <v>82</v>
      </c>
      <c r="K83" s="4">
        <f t="shared" si="3"/>
        <v>0.3048780487804878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438</v>
      </c>
      <c r="E84" s="1">
        <v>2022</v>
      </c>
      <c r="F84" s="1" t="s">
        <v>437</v>
      </c>
      <c r="G84" s="21">
        <v>2</v>
      </c>
      <c r="H84" s="3">
        <f>438/12</f>
        <v>36.5</v>
      </c>
      <c r="I84" s="3">
        <f t="shared" si="2"/>
        <v>73</v>
      </c>
      <c r="J84" s="3">
        <v>112</v>
      </c>
      <c r="K84" s="4">
        <f t="shared" si="3"/>
        <v>0.32589285714285715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134</v>
      </c>
      <c r="C85" s="1" t="s">
        <v>139</v>
      </c>
      <c r="D85" s="1" t="s">
        <v>140</v>
      </c>
      <c r="E85" s="1">
        <v>2021</v>
      </c>
      <c r="F85" s="1" t="s">
        <v>141</v>
      </c>
      <c r="G85" s="21">
        <v>0</v>
      </c>
      <c r="H85" s="3">
        <v>32</v>
      </c>
      <c r="I85" s="3">
        <f t="shared" si="2"/>
        <v>0</v>
      </c>
      <c r="J85" s="3">
        <v>99</v>
      </c>
      <c r="K85" s="4">
        <f t="shared" si="3"/>
        <v>0.32323232323232326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143</v>
      </c>
      <c r="D86" s="1" t="s">
        <v>144</v>
      </c>
      <c r="E86" s="1">
        <v>2023</v>
      </c>
      <c r="F86" s="1" t="s">
        <v>50</v>
      </c>
      <c r="G86" s="21">
        <v>7</v>
      </c>
      <c r="H86" s="3">
        <v>33.99</v>
      </c>
      <c r="I86" s="3">
        <f t="shared" si="2"/>
        <v>237.93</v>
      </c>
      <c r="J86" s="3">
        <v>104</v>
      </c>
      <c r="K86" s="4">
        <f t="shared" si="3"/>
        <v>0.32682692307692307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145</v>
      </c>
      <c r="C87" s="1" t="s">
        <v>146</v>
      </c>
      <c r="D87" s="1" t="s">
        <v>147</v>
      </c>
      <c r="E87" s="1"/>
      <c r="F87" s="1" t="s">
        <v>83</v>
      </c>
      <c r="G87" s="21">
        <v>9</v>
      </c>
      <c r="H87" s="3">
        <v>33</v>
      </c>
      <c r="I87" s="3">
        <f t="shared" si="2"/>
        <v>297</v>
      </c>
      <c r="J87" s="3">
        <v>83</v>
      </c>
      <c r="K87" s="4">
        <f t="shared" si="3"/>
        <v>0.39759036144578314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149</v>
      </c>
      <c r="E88" s="1">
        <v>2021</v>
      </c>
      <c r="F88" s="1" t="s">
        <v>83</v>
      </c>
      <c r="G88" s="21">
        <v>5</v>
      </c>
      <c r="H88" s="3">
        <v>31.16</v>
      </c>
      <c r="I88" s="3">
        <f t="shared" si="2"/>
        <v>155.80000000000001</v>
      </c>
      <c r="J88" s="3">
        <v>105</v>
      </c>
      <c r="K88" s="4">
        <f t="shared" si="3"/>
        <v>0.29676190476190478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151</v>
      </c>
      <c r="E89" s="1"/>
      <c r="F89" s="1" t="s">
        <v>83</v>
      </c>
      <c r="G89" s="21">
        <v>0</v>
      </c>
      <c r="H89" s="3">
        <v>40</v>
      </c>
      <c r="I89" s="3">
        <f t="shared" si="2"/>
        <v>0</v>
      </c>
      <c r="J89" s="3">
        <v>128</v>
      </c>
      <c r="K89" s="4">
        <f t="shared" si="3"/>
        <v>0.3125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150</v>
      </c>
      <c r="D90" s="1" t="s">
        <v>152</v>
      </c>
      <c r="E90" s="1"/>
      <c r="F90" s="1" t="s">
        <v>83</v>
      </c>
      <c r="G90" s="21">
        <v>0</v>
      </c>
      <c r="H90" s="3">
        <v>25</v>
      </c>
      <c r="I90" s="3">
        <f t="shared" si="2"/>
        <v>0</v>
      </c>
      <c r="J90" s="3">
        <v>87</v>
      </c>
      <c r="K90" s="4">
        <f t="shared" si="3"/>
        <v>0.28735632183908044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153</v>
      </c>
      <c r="D91" s="1" t="s">
        <v>154</v>
      </c>
      <c r="E91" s="1"/>
      <c r="F91" s="1" t="s">
        <v>83</v>
      </c>
      <c r="G91" s="21">
        <v>0</v>
      </c>
      <c r="H91" s="3">
        <v>24</v>
      </c>
      <c r="I91" s="3">
        <f t="shared" si="2"/>
        <v>0</v>
      </c>
      <c r="J91" s="3">
        <v>84</v>
      </c>
      <c r="K91" s="4">
        <f t="shared" si="3"/>
        <v>0.2857142857142857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155</v>
      </c>
      <c r="D92" s="1" t="s">
        <v>156</v>
      </c>
      <c r="E92" s="1"/>
      <c r="F92" s="1" t="s">
        <v>83</v>
      </c>
      <c r="G92" s="21">
        <v>2</v>
      </c>
      <c r="H92" s="3">
        <v>24</v>
      </c>
      <c r="I92" s="3">
        <f t="shared" si="2"/>
        <v>48</v>
      </c>
      <c r="J92" s="1"/>
      <c r="K92" s="4" t="e">
        <f t="shared" si="3"/>
        <v>#DIV/0!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157</v>
      </c>
      <c r="C93" s="1" t="s">
        <v>158</v>
      </c>
      <c r="D93" s="5" t="s">
        <v>159</v>
      </c>
      <c r="E93" s="1"/>
      <c r="F93" s="5" t="s">
        <v>83</v>
      </c>
      <c r="G93" s="21">
        <v>0</v>
      </c>
      <c r="H93" s="3">
        <v>38</v>
      </c>
      <c r="I93" s="3">
        <f t="shared" si="2"/>
        <v>0</v>
      </c>
      <c r="J93" s="3">
        <v>124</v>
      </c>
      <c r="K93" s="4">
        <f t="shared" si="3"/>
        <v>0.30645161290322581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142</v>
      </c>
      <c r="C94" s="1" t="s">
        <v>160</v>
      </c>
      <c r="D94" s="5" t="s">
        <v>161</v>
      </c>
      <c r="E94" s="1"/>
      <c r="F94" s="5" t="s">
        <v>83</v>
      </c>
      <c r="G94" s="21">
        <v>0</v>
      </c>
      <c r="H94" s="3">
        <v>30</v>
      </c>
      <c r="I94" s="3">
        <f t="shared" si="2"/>
        <v>0</v>
      </c>
      <c r="J94" s="3">
        <v>98</v>
      </c>
      <c r="K94" s="4">
        <f t="shared" si="3"/>
        <v>0.30612244897959184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428</v>
      </c>
      <c r="C95" s="1" t="s">
        <v>148</v>
      </c>
      <c r="D95" s="5" t="s">
        <v>429</v>
      </c>
      <c r="E95" s="1"/>
      <c r="F95" s="5" t="s">
        <v>50</v>
      </c>
      <c r="G95" s="21">
        <v>7</v>
      </c>
      <c r="H95" s="3">
        <v>96.67</v>
      </c>
      <c r="I95" s="3">
        <f t="shared" si="2"/>
        <v>676.69</v>
      </c>
      <c r="J95" s="3">
        <v>265</v>
      </c>
      <c r="K95" s="4">
        <f t="shared" si="3"/>
        <v>0.36479245283018868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436</v>
      </c>
      <c r="E96" s="1">
        <v>2020</v>
      </c>
      <c r="F96" s="1" t="s">
        <v>50</v>
      </c>
      <c r="G96" s="21">
        <v>1</v>
      </c>
      <c r="H96" s="3">
        <v>64.67</v>
      </c>
      <c r="I96" s="3">
        <f t="shared" si="2"/>
        <v>64.67</v>
      </c>
      <c r="J96" s="3">
        <v>195</v>
      </c>
      <c r="K96" s="4">
        <f t="shared" si="3"/>
        <v>0.33164102564102566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165</v>
      </c>
      <c r="E97" s="1">
        <v>2019</v>
      </c>
      <c r="F97" s="1" t="s">
        <v>164</v>
      </c>
      <c r="G97" s="21">
        <v>18</v>
      </c>
      <c r="H97" s="3">
        <v>21.33</v>
      </c>
      <c r="I97" s="3">
        <f t="shared" si="2"/>
        <v>383.93999999999994</v>
      </c>
      <c r="J97" s="3">
        <v>84</v>
      </c>
      <c r="K97" s="4">
        <f t="shared" si="3"/>
        <v>0.25392857142857139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166</v>
      </c>
      <c r="E98" s="1">
        <v>2020</v>
      </c>
      <c r="F98" s="1" t="s">
        <v>372</v>
      </c>
      <c r="G98" s="21">
        <v>0</v>
      </c>
      <c r="H98" s="3">
        <v>60</v>
      </c>
      <c r="I98" s="3">
        <f t="shared" si="2"/>
        <v>0</v>
      </c>
      <c r="J98" s="3">
        <v>180</v>
      </c>
      <c r="K98" s="4">
        <f t="shared" si="3"/>
        <v>0.33333333333333331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439</v>
      </c>
      <c r="E99" s="1">
        <v>2022</v>
      </c>
      <c r="F99" s="1" t="s">
        <v>76</v>
      </c>
      <c r="G99" s="21">
        <v>6</v>
      </c>
      <c r="H99" s="3">
        <v>80</v>
      </c>
      <c r="I99" s="3">
        <f t="shared" si="2"/>
        <v>480</v>
      </c>
      <c r="J99" s="3">
        <v>220</v>
      </c>
      <c r="K99" s="4">
        <f t="shared" si="3"/>
        <v>0.36363636363636365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162</v>
      </c>
      <c r="C100" s="1" t="s">
        <v>146</v>
      </c>
      <c r="D100" s="1" t="s">
        <v>167</v>
      </c>
      <c r="E100" s="1"/>
      <c r="F100" s="1" t="s">
        <v>372</v>
      </c>
      <c r="G100" s="21">
        <v>0</v>
      </c>
      <c r="H100" s="3">
        <v>37.950000000000003</v>
      </c>
      <c r="I100" s="3">
        <f t="shared" si="2"/>
        <v>0</v>
      </c>
      <c r="J100" s="3">
        <v>114</v>
      </c>
      <c r="K100" s="4">
        <f t="shared" si="3"/>
        <v>0.3328947368421053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169</v>
      </c>
      <c r="E101" s="1"/>
      <c r="F101" s="1" t="s">
        <v>50</v>
      </c>
      <c r="G101" s="21">
        <v>0</v>
      </c>
      <c r="H101" s="3">
        <v>21.33</v>
      </c>
      <c r="I101" s="3">
        <f t="shared" si="2"/>
        <v>0</v>
      </c>
      <c r="J101" s="3">
        <v>74</v>
      </c>
      <c r="K101" s="4">
        <f t="shared" si="3"/>
        <v>0.28824324324324324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168</v>
      </c>
      <c r="D102" s="1" t="s">
        <v>170</v>
      </c>
      <c r="E102" s="1"/>
      <c r="F102" s="1" t="s">
        <v>50</v>
      </c>
      <c r="G102" s="21">
        <v>0</v>
      </c>
      <c r="H102" s="3">
        <v>21.33</v>
      </c>
      <c r="I102" s="3">
        <f t="shared" si="2"/>
        <v>0</v>
      </c>
      <c r="J102" s="3">
        <v>95</v>
      </c>
      <c r="K102" s="4">
        <f t="shared" si="3"/>
        <v>0.22452631578947366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171</v>
      </c>
      <c r="D103" s="1" t="s">
        <v>172</v>
      </c>
      <c r="E103" s="1"/>
      <c r="F103" s="1" t="s">
        <v>90</v>
      </c>
      <c r="G103" s="21">
        <v>0</v>
      </c>
      <c r="H103" s="3">
        <v>210</v>
      </c>
      <c r="I103" s="3">
        <f t="shared" si="2"/>
        <v>0</v>
      </c>
      <c r="J103" s="3">
        <v>610</v>
      </c>
      <c r="K103" s="4">
        <f t="shared" si="3"/>
        <v>0.34426229508196721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173</v>
      </c>
      <c r="D104" s="1" t="s">
        <v>174</v>
      </c>
      <c r="E104" s="1"/>
      <c r="F104" s="1" t="s">
        <v>90</v>
      </c>
      <c r="G104" s="21">
        <v>0</v>
      </c>
      <c r="H104" s="3">
        <v>25</v>
      </c>
      <c r="I104" s="3">
        <f t="shared" si="2"/>
        <v>0</v>
      </c>
      <c r="J104" s="3">
        <v>79</v>
      </c>
      <c r="K104" s="4">
        <f t="shared" si="3"/>
        <v>0.31645569620253167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175</v>
      </c>
      <c r="E105" s="1"/>
      <c r="F105" s="1" t="s">
        <v>90</v>
      </c>
      <c r="G105" s="21">
        <v>0</v>
      </c>
      <c r="H105" s="3">
        <v>72</v>
      </c>
      <c r="I105" s="3">
        <f t="shared" si="2"/>
        <v>0</v>
      </c>
      <c r="J105" s="3">
        <v>236</v>
      </c>
      <c r="K105" s="4">
        <f t="shared" si="3"/>
        <v>0.30508474576271188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176</v>
      </c>
      <c r="E106" s="1">
        <v>2018</v>
      </c>
      <c r="F106" s="1" t="s">
        <v>372</v>
      </c>
      <c r="G106" s="21">
        <v>0</v>
      </c>
      <c r="H106" s="3">
        <v>40.950000000000003</v>
      </c>
      <c r="I106" s="3">
        <f t="shared" si="2"/>
        <v>0</v>
      </c>
      <c r="J106" s="3">
        <v>128</v>
      </c>
      <c r="K106" s="4">
        <f t="shared" si="3"/>
        <v>0.31992187500000002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177</v>
      </c>
      <c r="E107" s="1">
        <v>2018</v>
      </c>
      <c r="F107" s="1" t="s">
        <v>372</v>
      </c>
      <c r="G107" s="21">
        <v>0</v>
      </c>
      <c r="H107" s="3">
        <v>44.95</v>
      </c>
      <c r="I107" s="3">
        <f t="shared" si="2"/>
        <v>0</v>
      </c>
      <c r="J107" s="3">
        <v>139</v>
      </c>
      <c r="K107" s="4">
        <f t="shared" si="3"/>
        <v>0.32338129496402879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178</v>
      </c>
      <c r="E108" s="1">
        <v>2018</v>
      </c>
      <c r="F108" s="1" t="s">
        <v>372</v>
      </c>
      <c r="G108" s="21">
        <v>5</v>
      </c>
      <c r="H108" s="3">
        <v>144</v>
      </c>
      <c r="I108" s="3">
        <f t="shared" si="2"/>
        <v>720</v>
      </c>
      <c r="J108" s="3">
        <v>390</v>
      </c>
      <c r="K108" s="4">
        <f t="shared" si="3"/>
        <v>0.36923076923076925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150</v>
      </c>
      <c r="D109" s="1" t="s">
        <v>179</v>
      </c>
      <c r="E109" s="1">
        <v>2018</v>
      </c>
      <c r="F109" s="1" t="s">
        <v>372</v>
      </c>
      <c r="G109" s="21">
        <v>0</v>
      </c>
      <c r="H109" s="3">
        <v>281.55</v>
      </c>
      <c r="I109" s="3">
        <f t="shared" si="2"/>
        <v>0</v>
      </c>
      <c r="J109" s="3">
        <v>685</v>
      </c>
      <c r="K109" s="4">
        <f t="shared" si="3"/>
        <v>0.41102189781021897</v>
      </c>
      <c r="L109" s="1" t="s">
        <v>63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168</v>
      </c>
      <c r="D110" s="1" t="s">
        <v>181</v>
      </c>
      <c r="E110" s="1">
        <v>2021</v>
      </c>
      <c r="F110" s="1" t="s">
        <v>372</v>
      </c>
      <c r="G110" s="21">
        <v>0</v>
      </c>
      <c r="H110" s="3">
        <v>31.95</v>
      </c>
      <c r="I110" s="3">
        <f t="shared" si="2"/>
        <v>0</v>
      </c>
      <c r="J110" s="3">
        <v>96</v>
      </c>
      <c r="K110" s="4">
        <f t="shared" si="3"/>
        <v>0.33281250000000001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182</v>
      </c>
      <c r="E111" s="1">
        <v>2020</v>
      </c>
      <c r="F111" s="1" t="s">
        <v>372</v>
      </c>
      <c r="G111" s="21">
        <v>0</v>
      </c>
      <c r="H111" s="3">
        <v>38.950000000000003</v>
      </c>
      <c r="I111" s="3">
        <f t="shared" si="2"/>
        <v>0</v>
      </c>
      <c r="J111" s="3">
        <v>125</v>
      </c>
      <c r="K111" s="4">
        <f t="shared" si="3"/>
        <v>0.31160000000000004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408</v>
      </c>
      <c r="E112" s="1">
        <v>2022</v>
      </c>
      <c r="F112" s="1" t="s">
        <v>372</v>
      </c>
      <c r="G112" s="21">
        <v>4</v>
      </c>
      <c r="H112" s="3">
        <v>60.1</v>
      </c>
      <c r="I112" s="3">
        <f t="shared" si="2"/>
        <v>240.4</v>
      </c>
      <c r="J112" s="3">
        <v>180</v>
      </c>
      <c r="K112" s="4">
        <f t="shared" si="3"/>
        <v>0.3338888888888889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183</v>
      </c>
      <c r="E113" s="1">
        <v>2020</v>
      </c>
      <c r="F113" s="1" t="s">
        <v>372</v>
      </c>
      <c r="G113" s="21">
        <v>0</v>
      </c>
      <c r="H113" s="3">
        <v>46</v>
      </c>
      <c r="I113" s="3">
        <f t="shared" si="2"/>
        <v>0</v>
      </c>
      <c r="J113" s="3">
        <v>149</v>
      </c>
      <c r="K113" s="4">
        <f t="shared" si="3"/>
        <v>0.3087248322147651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184</v>
      </c>
      <c r="E114" s="1">
        <v>2019</v>
      </c>
      <c r="F114" s="1" t="s">
        <v>372</v>
      </c>
      <c r="G114" s="21">
        <v>0</v>
      </c>
      <c r="H114" s="3">
        <v>75.95</v>
      </c>
      <c r="I114" s="3">
        <f t="shared" si="2"/>
        <v>0</v>
      </c>
      <c r="J114" s="3">
        <v>235</v>
      </c>
      <c r="K114" s="4">
        <f t="shared" si="3"/>
        <v>0.32319148936170217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185</v>
      </c>
      <c r="E115" s="1"/>
      <c r="F115" s="1" t="s">
        <v>372</v>
      </c>
      <c r="G115" s="21">
        <v>0</v>
      </c>
      <c r="H115" s="3">
        <v>70</v>
      </c>
      <c r="I115" s="3">
        <f t="shared" si="2"/>
        <v>0</v>
      </c>
      <c r="J115" s="3">
        <v>240</v>
      </c>
      <c r="K115" s="4">
        <f t="shared" si="3"/>
        <v>0.29166666666666669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186</v>
      </c>
      <c r="E116" s="1"/>
      <c r="F116" s="1" t="s">
        <v>372</v>
      </c>
      <c r="G116" s="21">
        <v>0</v>
      </c>
      <c r="H116" s="3">
        <v>130</v>
      </c>
      <c r="I116" s="3">
        <f t="shared" si="2"/>
        <v>0</v>
      </c>
      <c r="J116" s="3">
        <v>430</v>
      </c>
      <c r="K116" s="4">
        <f t="shared" si="3"/>
        <v>0.30232558139534882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387</v>
      </c>
      <c r="E117" s="1">
        <v>2021</v>
      </c>
      <c r="F117" s="1" t="s">
        <v>372</v>
      </c>
      <c r="G117" s="21">
        <v>5</v>
      </c>
      <c r="H117" s="3">
        <v>72</v>
      </c>
      <c r="I117" s="3">
        <f t="shared" si="2"/>
        <v>360</v>
      </c>
      <c r="J117" s="3">
        <v>215</v>
      </c>
      <c r="K117" s="4">
        <f t="shared" si="3"/>
        <v>0.33488372093023255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187</v>
      </c>
      <c r="E118" s="1"/>
      <c r="F118" s="1" t="s">
        <v>372</v>
      </c>
      <c r="G118" s="21">
        <v>0</v>
      </c>
      <c r="H118" s="3">
        <v>55</v>
      </c>
      <c r="I118" s="3">
        <f t="shared" si="2"/>
        <v>0</v>
      </c>
      <c r="J118" s="3">
        <v>168</v>
      </c>
      <c r="K118" s="4">
        <f t="shared" si="3"/>
        <v>0.32738095238095238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188</v>
      </c>
      <c r="E119" s="1"/>
      <c r="F119" s="1" t="s">
        <v>372</v>
      </c>
      <c r="G119" s="21">
        <v>0</v>
      </c>
      <c r="H119" s="3">
        <v>48</v>
      </c>
      <c r="I119" s="3">
        <f t="shared" si="2"/>
        <v>0</v>
      </c>
      <c r="J119" s="3">
        <v>145</v>
      </c>
      <c r="K119" s="4">
        <f t="shared" si="3"/>
        <v>0.33103448275862069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2018</v>
      </c>
      <c r="F120" s="1" t="s">
        <v>372</v>
      </c>
      <c r="G120" s="21">
        <v>0</v>
      </c>
      <c r="H120" s="3">
        <v>20</v>
      </c>
      <c r="I120" s="3">
        <f t="shared" si="2"/>
        <v>0</v>
      </c>
      <c r="J120" s="3">
        <v>95</v>
      </c>
      <c r="K120" s="4">
        <f t="shared" si="3"/>
        <v>0.21052631578947367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189</v>
      </c>
      <c r="E121" s="1">
        <v>2019</v>
      </c>
      <c r="F121" s="1" t="s">
        <v>372</v>
      </c>
      <c r="G121" s="21">
        <v>2</v>
      </c>
      <c r="H121" s="3">
        <v>48.45</v>
      </c>
      <c r="I121" s="3">
        <f t="shared" si="2"/>
        <v>96.9</v>
      </c>
      <c r="J121" s="3">
        <v>152</v>
      </c>
      <c r="K121" s="4">
        <f t="shared" si="3"/>
        <v>0.31875000000000003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190</v>
      </c>
      <c r="E122" s="1"/>
      <c r="F122" s="1" t="s">
        <v>372</v>
      </c>
      <c r="G122" s="21">
        <v>0</v>
      </c>
      <c r="H122" s="3">
        <v>108.95</v>
      </c>
      <c r="I122" s="3">
        <f t="shared" si="2"/>
        <v>0</v>
      </c>
      <c r="J122" s="3">
        <v>362</v>
      </c>
      <c r="K122" s="4">
        <f t="shared" si="3"/>
        <v>0.30096685082872932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191</v>
      </c>
      <c r="E123" s="1">
        <v>2018</v>
      </c>
      <c r="F123" s="1" t="s">
        <v>372</v>
      </c>
      <c r="G123" s="21">
        <v>0</v>
      </c>
      <c r="H123" s="3">
        <v>84.95</v>
      </c>
      <c r="I123" s="3">
        <f t="shared" si="2"/>
        <v>0</v>
      </c>
      <c r="J123" s="3">
        <v>290</v>
      </c>
      <c r="K123" s="4">
        <f t="shared" si="3"/>
        <v>0.29293103448275865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391</v>
      </c>
      <c r="E124" s="1">
        <v>2020</v>
      </c>
      <c r="F124" s="1" t="s">
        <v>372</v>
      </c>
      <c r="G124" s="21">
        <v>2</v>
      </c>
      <c r="H124" s="3">
        <v>41.2</v>
      </c>
      <c r="I124" s="3">
        <f t="shared" si="2"/>
        <v>82.4</v>
      </c>
      <c r="J124" s="3">
        <v>125</v>
      </c>
      <c r="K124" s="4">
        <f t="shared" si="3"/>
        <v>0.3296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192</v>
      </c>
      <c r="E125" s="1">
        <v>2019</v>
      </c>
      <c r="F125" s="1" t="s">
        <v>372</v>
      </c>
      <c r="G125" s="21">
        <v>0</v>
      </c>
      <c r="H125" s="3">
        <v>37</v>
      </c>
      <c r="I125" s="3">
        <f t="shared" si="2"/>
        <v>0</v>
      </c>
      <c r="J125" s="3">
        <v>125</v>
      </c>
      <c r="K125" s="4">
        <f t="shared" si="3"/>
        <v>0.29599999999999999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193</v>
      </c>
      <c r="E126" s="1">
        <v>2020</v>
      </c>
      <c r="F126" s="1" t="s">
        <v>372</v>
      </c>
      <c r="G126" s="21">
        <v>0</v>
      </c>
      <c r="H126" s="3">
        <v>122.5</v>
      </c>
      <c r="I126" s="3">
        <f t="shared" si="2"/>
        <v>0</v>
      </c>
      <c r="J126" s="3">
        <v>395</v>
      </c>
      <c r="K126" s="4">
        <f t="shared" si="3"/>
        <v>0.310126582278481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2022</v>
      </c>
      <c r="F127" s="1" t="s">
        <v>50</v>
      </c>
      <c r="G127" s="21">
        <v>0</v>
      </c>
      <c r="H127" s="3">
        <v>32.67</v>
      </c>
      <c r="I127" s="3">
        <f t="shared" si="2"/>
        <v>0</v>
      </c>
      <c r="J127" s="3">
        <v>108</v>
      </c>
      <c r="K127" s="4">
        <f t="shared" si="3"/>
        <v>0.30249999999999999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2020</v>
      </c>
      <c r="F128" s="1" t="s">
        <v>50</v>
      </c>
      <c r="G128" s="21">
        <v>0</v>
      </c>
      <c r="H128" s="3">
        <v>27.33</v>
      </c>
      <c r="I128" s="3">
        <f t="shared" si="2"/>
        <v>0</v>
      </c>
      <c r="J128" s="3">
        <v>106</v>
      </c>
      <c r="K128" s="4">
        <f t="shared" si="3"/>
        <v>0.25783018867924529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195</v>
      </c>
      <c r="E129" s="1">
        <v>2021</v>
      </c>
      <c r="F129" s="1" t="s">
        <v>50</v>
      </c>
      <c r="G129" s="21">
        <v>0</v>
      </c>
      <c r="H129" s="3">
        <v>29.33</v>
      </c>
      <c r="I129" s="3">
        <f t="shared" si="2"/>
        <v>0</v>
      </c>
      <c r="J129" s="3">
        <v>112</v>
      </c>
      <c r="K129" s="4">
        <f t="shared" si="3"/>
        <v>0.26187499999999997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418</v>
      </c>
      <c r="E130" s="1">
        <v>2022</v>
      </c>
      <c r="F130" s="1" t="s">
        <v>50</v>
      </c>
      <c r="G130" s="21">
        <v>4</v>
      </c>
      <c r="H130" s="3">
        <v>87.99</v>
      </c>
      <c r="I130" s="3">
        <f t="shared" si="2"/>
        <v>351.96</v>
      </c>
      <c r="J130" s="3">
        <v>259</v>
      </c>
      <c r="K130" s="4">
        <f t="shared" si="3"/>
        <v>0.3397297297297297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384</v>
      </c>
      <c r="E131" s="1">
        <v>2021</v>
      </c>
      <c r="F131" s="1" t="s">
        <v>25</v>
      </c>
      <c r="G131" s="21">
        <v>12</v>
      </c>
      <c r="H131" s="3">
        <v>71.25</v>
      </c>
      <c r="I131" s="3">
        <f t="shared" ref="I131:I196" si="4">H131*G131</f>
        <v>855</v>
      </c>
      <c r="J131" s="3">
        <v>230</v>
      </c>
      <c r="K131" s="4">
        <f t="shared" si="3"/>
        <v>0.30978260869565216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441</v>
      </c>
      <c r="D132" s="1" t="s">
        <v>442</v>
      </c>
      <c r="E132" s="1">
        <v>2020</v>
      </c>
      <c r="F132" s="1" t="s">
        <v>443</v>
      </c>
      <c r="G132" s="21">
        <v>4</v>
      </c>
      <c r="H132" s="3">
        <v>59.1</v>
      </c>
      <c r="I132" s="3">
        <f t="shared" si="4"/>
        <v>236.4</v>
      </c>
      <c r="J132" s="3">
        <v>180</v>
      </c>
      <c r="K132" s="4">
        <f t="shared" si="3"/>
        <v>0.32833333333333337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196</v>
      </c>
      <c r="E133" s="1">
        <v>2020</v>
      </c>
      <c r="F133" s="1" t="s">
        <v>123</v>
      </c>
      <c r="G133" s="21">
        <v>0</v>
      </c>
      <c r="H133" s="3">
        <v>29.5</v>
      </c>
      <c r="I133" s="3">
        <f t="shared" si="4"/>
        <v>0</v>
      </c>
      <c r="J133" s="3">
        <v>99</v>
      </c>
      <c r="K133" s="4">
        <f t="shared" si="3"/>
        <v>0.29797979797979796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197</v>
      </c>
      <c r="E134" s="1">
        <v>2022</v>
      </c>
      <c r="F134" s="1" t="s">
        <v>123</v>
      </c>
      <c r="G134" s="21">
        <v>7</v>
      </c>
      <c r="H134" s="3">
        <v>53.167000000000002</v>
      </c>
      <c r="I134" s="3">
        <f t="shared" si="4"/>
        <v>372.16899999999998</v>
      </c>
      <c r="J134" s="3">
        <v>162</v>
      </c>
      <c r="K134" s="4">
        <f t="shared" si="3"/>
        <v>0.32819135802469135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197</v>
      </c>
      <c r="E135" s="1">
        <v>2021</v>
      </c>
      <c r="F135" s="1" t="s">
        <v>123</v>
      </c>
      <c r="G135" s="21">
        <v>0</v>
      </c>
      <c r="H135" s="3">
        <v>126.67</v>
      </c>
      <c r="I135" s="3">
        <f t="shared" si="4"/>
        <v>0</v>
      </c>
      <c r="J135" s="3">
        <v>375</v>
      </c>
      <c r="K135" s="4">
        <f t="shared" si="3"/>
        <v>0.33778666666666668</v>
      </c>
      <c r="L135" s="1" t="s">
        <v>198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199</v>
      </c>
      <c r="E136" s="1">
        <v>2021</v>
      </c>
      <c r="F136" s="1" t="s">
        <v>123</v>
      </c>
      <c r="G136" s="21">
        <v>0</v>
      </c>
      <c r="H136" s="3">
        <v>50.42</v>
      </c>
      <c r="I136" s="3">
        <f t="shared" si="4"/>
        <v>0</v>
      </c>
      <c r="J136" s="3">
        <v>162</v>
      </c>
      <c r="K136" s="4">
        <f t="shared" si="3"/>
        <v>0.3112345679012346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200</v>
      </c>
      <c r="E137" s="1">
        <v>2016</v>
      </c>
      <c r="F137" s="1" t="s">
        <v>123</v>
      </c>
      <c r="G137" s="21">
        <v>0</v>
      </c>
      <c r="H137" s="3">
        <v>75.92</v>
      </c>
      <c r="I137" s="3">
        <f t="shared" si="4"/>
        <v>0</v>
      </c>
      <c r="J137" s="3">
        <v>232</v>
      </c>
      <c r="K137" s="4">
        <f t="shared" si="3"/>
        <v>0.32724137931034486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201</v>
      </c>
      <c r="E138" s="1">
        <v>2020</v>
      </c>
      <c r="F138" s="1" t="s">
        <v>123</v>
      </c>
      <c r="G138" s="21">
        <v>0</v>
      </c>
      <c r="H138" s="3">
        <v>36.659999999999997</v>
      </c>
      <c r="I138" s="3">
        <f t="shared" si="4"/>
        <v>0</v>
      </c>
      <c r="J138" s="3">
        <v>115</v>
      </c>
      <c r="K138" s="4">
        <f t="shared" si="3"/>
        <v>0.31878260869565217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202</v>
      </c>
      <c r="E139" s="1"/>
      <c r="F139" s="1" t="s">
        <v>123</v>
      </c>
      <c r="G139" s="21">
        <v>0</v>
      </c>
      <c r="H139" s="3">
        <v>127.33</v>
      </c>
      <c r="I139" s="3">
        <f t="shared" si="4"/>
        <v>0</v>
      </c>
      <c r="J139" s="3">
        <v>359</v>
      </c>
      <c r="K139" s="4">
        <f t="shared" si="3"/>
        <v>0.35467966573816156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203</v>
      </c>
      <c r="E140" s="1">
        <v>2019</v>
      </c>
      <c r="F140" s="1" t="s">
        <v>123</v>
      </c>
      <c r="G140" s="21">
        <v>0</v>
      </c>
      <c r="H140" s="3">
        <v>24.5</v>
      </c>
      <c r="I140" s="3">
        <f t="shared" si="4"/>
        <v>0</v>
      </c>
      <c r="J140" s="3">
        <v>83</v>
      </c>
      <c r="K140" s="4">
        <f t="shared" si="3"/>
        <v>0.29518072289156627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393</v>
      </c>
      <c r="E141" s="1">
        <v>2020</v>
      </c>
      <c r="F141" s="1" t="s">
        <v>123</v>
      </c>
      <c r="G141" s="21">
        <v>0</v>
      </c>
      <c r="H141" s="3">
        <v>96.75</v>
      </c>
      <c r="I141" s="3">
        <f t="shared" si="4"/>
        <v>0</v>
      </c>
      <c r="J141" s="3">
        <v>315</v>
      </c>
      <c r="K141" s="4">
        <f t="shared" si="3"/>
        <v>0.30714285714285716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204</v>
      </c>
      <c r="E142" s="1">
        <v>2018</v>
      </c>
      <c r="F142" s="1" t="s">
        <v>123</v>
      </c>
      <c r="G142" s="21">
        <v>0</v>
      </c>
      <c r="H142" s="3">
        <v>96.75</v>
      </c>
      <c r="I142" s="3">
        <f t="shared" si="4"/>
        <v>0</v>
      </c>
      <c r="J142" s="3">
        <v>315</v>
      </c>
      <c r="K142" s="4">
        <f t="shared" si="3"/>
        <v>0.30714285714285716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205</v>
      </c>
      <c r="E143" s="1"/>
      <c r="F143" s="1" t="s">
        <v>123</v>
      </c>
      <c r="G143" s="21">
        <v>0</v>
      </c>
      <c r="H143" s="3">
        <v>75</v>
      </c>
      <c r="I143" s="3">
        <f t="shared" si="4"/>
        <v>0</v>
      </c>
      <c r="J143" s="3">
        <v>245</v>
      </c>
      <c r="K143" s="4">
        <f t="shared" si="3"/>
        <v>0.30612244897959184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206</v>
      </c>
      <c r="E144" s="1">
        <v>2013</v>
      </c>
      <c r="F144" s="1" t="s">
        <v>123</v>
      </c>
      <c r="G144" s="21">
        <v>0</v>
      </c>
      <c r="H144" s="3">
        <v>46.16</v>
      </c>
      <c r="I144" s="3">
        <f t="shared" si="4"/>
        <v>0</v>
      </c>
      <c r="J144" s="3">
        <v>147</v>
      </c>
      <c r="K144" s="4">
        <f t="shared" si="3"/>
        <v>0.31401360544217682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207</v>
      </c>
      <c r="E145" s="1">
        <v>2015</v>
      </c>
      <c r="F145" s="1" t="s">
        <v>123</v>
      </c>
      <c r="G145" s="21">
        <v>0</v>
      </c>
      <c r="H145" s="3">
        <v>73</v>
      </c>
      <c r="I145" s="3">
        <f t="shared" si="4"/>
        <v>0</v>
      </c>
      <c r="J145" s="3">
        <v>245</v>
      </c>
      <c r="K145" s="4">
        <f t="shared" si="3"/>
        <v>0.29795918367346941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447</v>
      </c>
      <c r="E146" s="1">
        <v>2022</v>
      </c>
      <c r="F146" s="1" t="s">
        <v>123</v>
      </c>
      <c r="G146" s="21">
        <v>4</v>
      </c>
      <c r="H146" s="3">
        <v>67.58</v>
      </c>
      <c r="I146" s="3">
        <f t="shared" si="4"/>
        <v>270.32</v>
      </c>
      <c r="J146" s="3">
        <v>200</v>
      </c>
      <c r="K146" s="4">
        <f t="shared" si="3"/>
        <v>0.33789999999999998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5" t="s">
        <v>208</v>
      </c>
      <c r="E147" s="1">
        <v>2020</v>
      </c>
      <c r="F147" s="1" t="s">
        <v>123</v>
      </c>
      <c r="G147" s="21">
        <v>0</v>
      </c>
      <c r="H147" s="3">
        <v>70.42</v>
      </c>
      <c r="I147" s="3">
        <f t="shared" si="4"/>
        <v>0</v>
      </c>
      <c r="J147" s="3">
        <v>232</v>
      </c>
      <c r="K147" s="4">
        <f t="shared" si="3"/>
        <v>0.30353448275862072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209</v>
      </c>
      <c r="D148" s="1" t="s">
        <v>210</v>
      </c>
      <c r="E148" s="1">
        <v>2019</v>
      </c>
      <c r="F148" s="1" t="s">
        <v>123</v>
      </c>
      <c r="G148" s="21">
        <v>0</v>
      </c>
      <c r="H148" s="3">
        <v>50.16</v>
      </c>
      <c r="I148" s="3">
        <f t="shared" si="4"/>
        <v>0</v>
      </c>
      <c r="J148" s="3">
        <v>155</v>
      </c>
      <c r="K148" s="4">
        <f t="shared" si="3"/>
        <v>0.32361290322580644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209</v>
      </c>
      <c r="D149" s="1" t="s">
        <v>412</v>
      </c>
      <c r="E149" s="1">
        <v>2022</v>
      </c>
      <c r="F149" s="1" t="s">
        <v>123</v>
      </c>
      <c r="G149" s="21">
        <v>0</v>
      </c>
      <c r="H149" s="3">
        <v>41.83</v>
      </c>
      <c r="I149" s="3">
        <f t="shared" si="4"/>
        <v>0</v>
      </c>
      <c r="J149" s="3">
        <v>124</v>
      </c>
      <c r="K149" s="4">
        <f t="shared" si="3"/>
        <v>0.33733870967741936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171</v>
      </c>
      <c r="D150" s="1" t="s">
        <v>424</v>
      </c>
      <c r="E150" s="1">
        <v>2022</v>
      </c>
      <c r="F150" s="1" t="s">
        <v>123</v>
      </c>
      <c r="G150" s="21">
        <v>8</v>
      </c>
      <c r="H150" s="3">
        <v>22.41</v>
      </c>
      <c r="I150" s="3">
        <f t="shared" si="4"/>
        <v>179.28</v>
      </c>
      <c r="J150" s="3">
        <v>88</v>
      </c>
      <c r="K150" s="4">
        <f t="shared" si="3"/>
        <v>0.25465909090909089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157</v>
      </c>
      <c r="C151" s="1" t="s">
        <v>171</v>
      </c>
      <c r="D151" s="1" t="s">
        <v>450</v>
      </c>
      <c r="E151" s="1">
        <v>2022</v>
      </c>
      <c r="F151" s="1" t="s">
        <v>123</v>
      </c>
      <c r="G151" s="21">
        <v>10</v>
      </c>
      <c r="H151" s="3">
        <v>22.33</v>
      </c>
      <c r="I151" s="3">
        <f t="shared" si="4"/>
        <v>223.29999999999998</v>
      </c>
      <c r="J151" s="3">
        <v>85</v>
      </c>
      <c r="K151" s="4">
        <f t="shared" si="3"/>
        <v>0.26270588235294118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211</v>
      </c>
      <c r="E152" s="1">
        <v>2021</v>
      </c>
      <c r="F152" s="1" t="s">
        <v>123</v>
      </c>
      <c r="G152" s="21">
        <v>0</v>
      </c>
      <c r="H152" s="3">
        <v>26</v>
      </c>
      <c r="I152" s="3">
        <f t="shared" si="4"/>
        <v>0</v>
      </c>
      <c r="J152" s="3">
        <v>88</v>
      </c>
      <c r="K152" s="4">
        <f t="shared" si="3"/>
        <v>0.29545454545454547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211</v>
      </c>
      <c r="E153" s="1">
        <v>2023</v>
      </c>
      <c r="F153" s="1" t="s">
        <v>123</v>
      </c>
      <c r="G153" s="21">
        <v>3</v>
      </c>
      <c r="H153" s="3">
        <v>31.66</v>
      </c>
      <c r="I153" s="3">
        <f t="shared" si="4"/>
        <v>94.98</v>
      </c>
      <c r="J153" s="3">
        <v>99</v>
      </c>
      <c r="K153" s="4">
        <f t="shared" si="3"/>
        <v>0.3197979797979798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212</v>
      </c>
      <c r="E154" s="1">
        <v>2022</v>
      </c>
      <c r="F154" s="1" t="s">
        <v>123</v>
      </c>
      <c r="G154" s="21">
        <v>0</v>
      </c>
      <c r="H154" s="3">
        <v>30.41</v>
      </c>
      <c r="I154" s="3">
        <f t="shared" si="4"/>
        <v>0</v>
      </c>
      <c r="J154" s="3">
        <v>99</v>
      </c>
      <c r="K154" s="4">
        <f t="shared" si="3"/>
        <v>0.30717171717171715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213</v>
      </c>
      <c r="E155" s="1">
        <v>2022</v>
      </c>
      <c r="F155" s="1" t="s">
        <v>123</v>
      </c>
      <c r="G155" s="21">
        <v>4</v>
      </c>
      <c r="H155" s="3">
        <v>26.17</v>
      </c>
      <c r="I155" s="3">
        <f t="shared" si="4"/>
        <v>104.68</v>
      </c>
      <c r="J155" s="3">
        <v>89</v>
      </c>
      <c r="K155" s="4">
        <f t="shared" si="3"/>
        <v>0.29404494382022472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214</v>
      </c>
      <c r="E156" s="1">
        <v>2020</v>
      </c>
      <c r="F156" s="1" t="s">
        <v>123</v>
      </c>
      <c r="G156" s="21">
        <v>0</v>
      </c>
      <c r="H156" s="3">
        <v>30.16</v>
      </c>
      <c r="I156" s="3">
        <f t="shared" si="4"/>
        <v>0</v>
      </c>
      <c r="J156" s="3">
        <v>98</v>
      </c>
      <c r="K156" s="4">
        <f t="shared" si="3"/>
        <v>0.30775510204081635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215</v>
      </c>
      <c r="E157" s="1">
        <v>2020</v>
      </c>
      <c r="F157" s="1" t="s">
        <v>123</v>
      </c>
      <c r="G157" s="21">
        <v>0</v>
      </c>
      <c r="H157" s="3">
        <v>59.5</v>
      </c>
      <c r="I157" s="3">
        <f t="shared" si="4"/>
        <v>0</v>
      </c>
      <c r="J157" s="3">
        <v>168</v>
      </c>
      <c r="K157" s="4">
        <f t="shared" si="3"/>
        <v>0.35416666666666669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215</v>
      </c>
      <c r="E158" s="1">
        <v>2022</v>
      </c>
      <c r="F158" s="1" t="s">
        <v>123</v>
      </c>
      <c r="G158" s="21">
        <v>0</v>
      </c>
      <c r="H158" s="3">
        <v>59.75</v>
      </c>
      <c r="I158" s="3">
        <f t="shared" si="4"/>
        <v>0</v>
      </c>
      <c r="J158" s="3">
        <v>168</v>
      </c>
      <c r="K158" s="4">
        <f t="shared" si="3"/>
        <v>0.35565476190476192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216</v>
      </c>
      <c r="E159" s="1">
        <v>2020</v>
      </c>
      <c r="F159" s="1" t="s">
        <v>123</v>
      </c>
      <c r="G159" s="21">
        <v>0</v>
      </c>
      <c r="H159" s="3">
        <v>66.16</v>
      </c>
      <c r="I159" s="3">
        <f t="shared" si="4"/>
        <v>0</v>
      </c>
      <c r="J159" s="3">
        <v>185</v>
      </c>
      <c r="K159" s="4">
        <f t="shared" si="3"/>
        <v>0.35762162162162159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217</v>
      </c>
      <c r="E160" s="1">
        <v>2020</v>
      </c>
      <c r="F160" s="1" t="s">
        <v>123</v>
      </c>
      <c r="G160" s="21">
        <v>0</v>
      </c>
      <c r="H160" s="3">
        <v>32</v>
      </c>
      <c r="I160" s="3">
        <f t="shared" si="4"/>
        <v>0</v>
      </c>
      <c r="J160" s="3">
        <v>105</v>
      </c>
      <c r="K160" s="4">
        <f t="shared" si="3"/>
        <v>0.30476190476190479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218</v>
      </c>
      <c r="E161" s="1">
        <v>2021</v>
      </c>
      <c r="F161" s="1" t="s">
        <v>123</v>
      </c>
      <c r="G161" s="21">
        <v>0</v>
      </c>
      <c r="H161" s="3">
        <v>20.5</v>
      </c>
      <c r="I161" s="3">
        <f t="shared" si="4"/>
        <v>0</v>
      </c>
      <c r="J161" s="3">
        <v>81</v>
      </c>
      <c r="K161" s="4">
        <f t="shared" ref="K161:K230" si="5">H161/J161</f>
        <v>0.25308641975308643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218</v>
      </c>
      <c r="E162" s="1">
        <v>2022</v>
      </c>
      <c r="F162" s="1" t="s">
        <v>123</v>
      </c>
      <c r="G162" s="21">
        <v>0</v>
      </c>
      <c r="H162" s="3">
        <v>29.75</v>
      </c>
      <c r="I162" s="3">
        <f t="shared" si="4"/>
        <v>0</v>
      </c>
      <c r="J162" s="3">
        <v>97</v>
      </c>
      <c r="K162" s="4">
        <f t="shared" si="5"/>
        <v>0.30670103092783507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366</v>
      </c>
      <c r="E163" s="1">
        <v>2020</v>
      </c>
      <c r="F163" s="1" t="s">
        <v>123</v>
      </c>
      <c r="G163" s="21">
        <v>1</v>
      </c>
      <c r="H163" s="3">
        <v>23.08</v>
      </c>
      <c r="I163" s="3">
        <f t="shared" si="4"/>
        <v>23.08</v>
      </c>
      <c r="J163" s="3">
        <v>76</v>
      </c>
      <c r="K163" s="4">
        <f t="shared" si="5"/>
        <v>0.30368421052631578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365</v>
      </c>
      <c r="E164" s="1">
        <v>2020</v>
      </c>
      <c r="F164" s="1" t="s">
        <v>123</v>
      </c>
      <c r="G164" s="21">
        <v>1</v>
      </c>
      <c r="H164" s="3">
        <v>21.67</v>
      </c>
      <c r="I164" s="3">
        <f t="shared" si="4"/>
        <v>21.67</v>
      </c>
      <c r="J164" s="3">
        <v>78</v>
      </c>
      <c r="K164" s="4">
        <f t="shared" si="5"/>
        <v>0.27782051282051284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411</v>
      </c>
      <c r="E165" s="1">
        <v>2023</v>
      </c>
      <c r="F165" s="1" t="s">
        <v>123</v>
      </c>
      <c r="G165" s="21">
        <v>14</v>
      </c>
      <c r="H165" s="3">
        <v>22.582999999999998</v>
      </c>
      <c r="I165" s="3">
        <f t="shared" si="4"/>
        <v>316.16199999999998</v>
      </c>
      <c r="J165" s="3">
        <v>78</v>
      </c>
      <c r="K165" s="4">
        <f t="shared" si="5"/>
        <v>0.28952564102564099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369</v>
      </c>
      <c r="E166" s="1">
        <v>2020</v>
      </c>
      <c r="F166" s="1" t="s">
        <v>123</v>
      </c>
      <c r="G166" s="21">
        <v>0</v>
      </c>
      <c r="H166" s="3">
        <v>19.600000000000001</v>
      </c>
      <c r="I166" s="3">
        <f t="shared" si="4"/>
        <v>0</v>
      </c>
      <c r="J166" s="3">
        <v>68</v>
      </c>
      <c r="K166" s="4">
        <f t="shared" si="5"/>
        <v>0.28823529411764709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367</v>
      </c>
      <c r="E167" s="1">
        <v>2020</v>
      </c>
      <c r="F167" s="1" t="s">
        <v>123</v>
      </c>
      <c r="G167" s="21">
        <v>0</v>
      </c>
      <c r="H167" s="3">
        <v>29.75</v>
      </c>
      <c r="I167" s="3">
        <f t="shared" si="4"/>
        <v>0</v>
      </c>
      <c r="J167" s="3">
        <v>74</v>
      </c>
      <c r="K167" s="4">
        <f t="shared" si="5"/>
        <v>0.40202702702702703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270</v>
      </c>
      <c r="E168" s="1">
        <v>2020</v>
      </c>
      <c r="F168" s="1" t="s">
        <v>123</v>
      </c>
      <c r="G168" s="21">
        <v>0</v>
      </c>
      <c r="H168" s="3">
        <v>19.579999999999998</v>
      </c>
      <c r="I168" s="3">
        <f t="shared" si="4"/>
        <v>0</v>
      </c>
      <c r="J168" s="3">
        <v>68</v>
      </c>
      <c r="K168" s="4">
        <f t="shared" si="5"/>
        <v>0.2879411764705882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276</v>
      </c>
      <c r="E169" s="1">
        <v>2021</v>
      </c>
      <c r="F169" s="1" t="s">
        <v>123</v>
      </c>
      <c r="G169" s="21">
        <v>0</v>
      </c>
      <c r="H169" s="3">
        <v>39</v>
      </c>
      <c r="I169" s="3">
        <f t="shared" si="4"/>
        <v>0</v>
      </c>
      <c r="J169" s="3">
        <v>134</v>
      </c>
      <c r="K169" s="4">
        <f t="shared" si="5"/>
        <v>0.29104477611940299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277</v>
      </c>
      <c r="E170" s="1">
        <v>2021</v>
      </c>
      <c r="F170" s="1" t="s">
        <v>123</v>
      </c>
      <c r="G170" s="21">
        <v>0</v>
      </c>
      <c r="H170" s="3">
        <v>39</v>
      </c>
      <c r="I170" s="3">
        <f t="shared" si="4"/>
        <v>0</v>
      </c>
      <c r="J170" s="3">
        <v>134</v>
      </c>
      <c r="K170" s="4">
        <f t="shared" si="5"/>
        <v>0.29104477611940299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368</v>
      </c>
      <c r="E171" s="1">
        <v>2022</v>
      </c>
      <c r="F171" s="1" t="s">
        <v>123</v>
      </c>
      <c r="G171" s="21">
        <v>0</v>
      </c>
      <c r="H171" s="3">
        <v>31.67</v>
      </c>
      <c r="I171" s="3">
        <f t="shared" si="4"/>
        <v>0</v>
      </c>
      <c r="J171" s="3">
        <v>108</v>
      </c>
      <c r="K171" s="4">
        <f t="shared" si="5"/>
        <v>0.29324074074074075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219</v>
      </c>
      <c r="E172" s="1">
        <v>2022</v>
      </c>
      <c r="F172" s="1" t="s">
        <v>123</v>
      </c>
      <c r="G172" s="21">
        <v>0</v>
      </c>
      <c r="H172" s="3">
        <v>37.58</v>
      </c>
      <c r="I172" s="3">
        <f t="shared" si="4"/>
        <v>0</v>
      </c>
      <c r="J172" s="3">
        <v>119</v>
      </c>
      <c r="K172" s="4">
        <f t="shared" si="5"/>
        <v>0.31579831932773106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260</v>
      </c>
      <c r="E173" s="1"/>
      <c r="F173" s="1" t="s">
        <v>123</v>
      </c>
      <c r="G173" s="21">
        <v>0</v>
      </c>
      <c r="H173" s="3">
        <v>45.83</v>
      </c>
      <c r="I173" s="3">
        <f t="shared" si="4"/>
        <v>0</v>
      </c>
      <c r="J173" s="3">
        <v>135</v>
      </c>
      <c r="K173" s="4">
        <f t="shared" si="5"/>
        <v>0.3394814814814815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261</v>
      </c>
      <c r="E174" s="1"/>
      <c r="F174" s="1" t="s">
        <v>123</v>
      </c>
      <c r="G174" s="21">
        <v>0</v>
      </c>
      <c r="H174" s="3">
        <v>27.33</v>
      </c>
      <c r="I174" s="3">
        <f t="shared" si="4"/>
        <v>0</v>
      </c>
      <c r="J174" s="3">
        <v>90</v>
      </c>
      <c r="K174" s="4">
        <f t="shared" si="5"/>
        <v>0.30366666666666664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262</v>
      </c>
      <c r="E175" s="1"/>
      <c r="F175" s="1" t="s">
        <v>123</v>
      </c>
      <c r="G175" s="21">
        <v>0</v>
      </c>
      <c r="H175" s="3">
        <v>37.299999999999997</v>
      </c>
      <c r="I175" s="3">
        <f t="shared" si="4"/>
        <v>0</v>
      </c>
      <c r="J175" s="3">
        <v>125</v>
      </c>
      <c r="K175" s="4">
        <f t="shared" si="5"/>
        <v>0.2984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263</v>
      </c>
      <c r="E176" s="1"/>
      <c r="F176" s="1" t="s">
        <v>123</v>
      </c>
      <c r="G176" s="21">
        <v>0</v>
      </c>
      <c r="H176" s="3">
        <v>80</v>
      </c>
      <c r="I176" s="3">
        <f t="shared" si="4"/>
        <v>0</v>
      </c>
      <c r="J176" s="3">
        <v>240</v>
      </c>
      <c r="K176" s="4">
        <f t="shared" si="5"/>
        <v>0.33333333333333331</v>
      </c>
      <c r="L176" s="1" t="s">
        <v>198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264</v>
      </c>
      <c r="E177" s="1"/>
      <c r="F177" s="1" t="s">
        <v>123</v>
      </c>
      <c r="G177" s="21">
        <v>0</v>
      </c>
      <c r="H177" s="3">
        <v>30.16</v>
      </c>
      <c r="I177" s="3">
        <f t="shared" si="4"/>
        <v>0</v>
      </c>
      <c r="J177" s="3">
        <v>96</v>
      </c>
      <c r="K177" s="4">
        <f t="shared" si="5"/>
        <v>0.31416666666666665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265</v>
      </c>
      <c r="E178" s="1">
        <v>2023</v>
      </c>
      <c r="F178" s="1" t="s">
        <v>123</v>
      </c>
      <c r="G178" s="21">
        <v>6</v>
      </c>
      <c r="H178" s="3">
        <v>22.58</v>
      </c>
      <c r="I178" s="3">
        <f t="shared" si="4"/>
        <v>135.47999999999999</v>
      </c>
      <c r="J178" s="3">
        <v>86</v>
      </c>
      <c r="K178" s="4">
        <f t="shared" si="5"/>
        <v>0.26255813953488372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409</v>
      </c>
      <c r="E179" s="1">
        <v>2023</v>
      </c>
      <c r="F179" s="1" t="s">
        <v>123</v>
      </c>
      <c r="G179" s="21">
        <v>0</v>
      </c>
      <c r="H179" s="3">
        <v>19.75</v>
      </c>
      <c r="I179" s="3">
        <f t="shared" si="4"/>
        <v>0</v>
      </c>
      <c r="J179" s="3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266</v>
      </c>
      <c r="E180" s="1"/>
      <c r="F180" s="1" t="s">
        <v>123</v>
      </c>
      <c r="G180" s="21">
        <v>0</v>
      </c>
      <c r="H180" s="3">
        <v>21</v>
      </c>
      <c r="I180" s="3">
        <f t="shared" si="4"/>
        <v>0</v>
      </c>
      <c r="J180" s="3">
        <v>76</v>
      </c>
      <c r="K180" s="4">
        <f t="shared" si="5"/>
        <v>0.27631578947368424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267</v>
      </c>
      <c r="E181" s="1"/>
      <c r="F181" s="1" t="s">
        <v>123</v>
      </c>
      <c r="G181" s="21">
        <v>0</v>
      </c>
      <c r="H181" s="3">
        <v>39.159999999999997</v>
      </c>
      <c r="I181" s="3">
        <f t="shared" si="4"/>
        <v>0</v>
      </c>
      <c r="J181" s="3">
        <v>124</v>
      </c>
      <c r="K181" s="4">
        <f t="shared" si="5"/>
        <v>0.31580645161290322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421</v>
      </c>
      <c r="D182" s="1" t="s">
        <v>422</v>
      </c>
      <c r="E182" s="1">
        <v>2023</v>
      </c>
      <c r="F182" s="1" t="s">
        <v>123</v>
      </c>
      <c r="G182" s="21">
        <v>10</v>
      </c>
      <c r="H182" s="3">
        <v>25.41</v>
      </c>
      <c r="I182" s="3">
        <f t="shared" si="4"/>
        <v>254.1</v>
      </c>
      <c r="J182" s="3">
        <v>88</v>
      </c>
      <c r="K182" s="4">
        <f t="shared" si="5"/>
        <v>0.28875000000000001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220</v>
      </c>
      <c r="E183" s="1">
        <v>2021</v>
      </c>
      <c r="F183" s="1" t="s">
        <v>123</v>
      </c>
      <c r="G183" s="21">
        <v>1</v>
      </c>
      <c r="H183" s="3">
        <v>93.17</v>
      </c>
      <c r="I183" s="3">
        <f t="shared" si="4"/>
        <v>93.17</v>
      </c>
      <c r="J183" s="3">
        <v>275</v>
      </c>
      <c r="K183" s="4">
        <f t="shared" si="5"/>
        <v>0.33879999999999999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221</v>
      </c>
      <c r="E184" s="1">
        <v>2022</v>
      </c>
      <c r="F184" s="1" t="s">
        <v>123</v>
      </c>
      <c r="G184" s="21">
        <v>0</v>
      </c>
      <c r="H184" s="3">
        <v>24</v>
      </c>
      <c r="I184" s="3">
        <f t="shared" si="4"/>
        <v>0</v>
      </c>
      <c r="J184" s="3">
        <v>79</v>
      </c>
      <c r="K184" s="4">
        <f t="shared" si="5"/>
        <v>0.30379746835443039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222</v>
      </c>
      <c r="E185" s="1">
        <v>2021</v>
      </c>
      <c r="F185" s="1" t="s">
        <v>76</v>
      </c>
      <c r="G185" s="21">
        <v>0</v>
      </c>
      <c r="H185" s="3">
        <v>40</v>
      </c>
      <c r="I185" s="3">
        <f t="shared" si="4"/>
        <v>0</v>
      </c>
      <c r="J185" s="3">
        <v>125</v>
      </c>
      <c r="K185" s="4">
        <f t="shared" si="5"/>
        <v>0.32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223</v>
      </c>
      <c r="E186" s="1">
        <v>2018</v>
      </c>
      <c r="F186" s="1" t="s">
        <v>372</v>
      </c>
      <c r="G186" s="21">
        <v>0</v>
      </c>
      <c r="H186" s="3">
        <v>32.25</v>
      </c>
      <c r="I186" s="3">
        <f t="shared" si="4"/>
        <v>0</v>
      </c>
      <c r="J186" s="3">
        <v>108</v>
      </c>
      <c r="K186" s="4">
        <f t="shared" si="5"/>
        <v>0.2986111111111111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224</v>
      </c>
      <c r="E187" s="1">
        <v>2018</v>
      </c>
      <c r="F187" s="1" t="s">
        <v>372</v>
      </c>
      <c r="G187" s="21">
        <v>0</v>
      </c>
      <c r="H187" s="3">
        <v>118</v>
      </c>
      <c r="I187" s="3">
        <f t="shared" si="4"/>
        <v>0</v>
      </c>
      <c r="J187" s="3">
        <v>390</v>
      </c>
      <c r="K187" s="4">
        <f t="shared" si="5"/>
        <v>0.30256410256410254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227</v>
      </c>
      <c r="E188" s="1"/>
      <c r="F188" s="1" t="s">
        <v>372</v>
      </c>
      <c r="G188" s="21">
        <v>0</v>
      </c>
      <c r="H188" s="3">
        <v>23.75</v>
      </c>
      <c r="I188" s="3">
        <f t="shared" si="4"/>
        <v>0</v>
      </c>
      <c r="J188" s="3">
        <v>80</v>
      </c>
      <c r="K188" s="4">
        <f t="shared" si="5"/>
        <v>0.296875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225</v>
      </c>
      <c r="C189" s="1" t="s">
        <v>226</v>
      </c>
      <c r="D189" s="1" t="s">
        <v>390</v>
      </c>
      <c r="E189" s="1">
        <v>2021</v>
      </c>
      <c r="F189" s="1" t="s">
        <v>372</v>
      </c>
      <c r="G189" s="21">
        <v>8</v>
      </c>
      <c r="H189" s="3">
        <v>27.95</v>
      </c>
      <c r="I189" s="3">
        <f t="shared" si="4"/>
        <v>223.6</v>
      </c>
      <c r="J189" s="3">
        <v>97</v>
      </c>
      <c r="K189" s="4">
        <f t="shared" si="5"/>
        <v>0.28814432989690719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374</v>
      </c>
      <c r="E190" s="1">
        <v>2022</v>
      </c>
      <c r="F190" s="1" t="s">
        <v>372</v>
      </c>
      <c r="G190" s="21">
        <v>0</v>
      </c>
      <c r="H190" s="3">
        <v>26</v>
      </c>
      <c r="I190" s="3">
        <f t="shared" si="4"/>
        <v>0</v>
      </c>
      <c r="J190" s="3">
        <v>99</v>
      </c>
      <c r="K190" s="4">
        <f t="shared" si="5"/>
        <v>0.26262626262626265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157</v>
      </c>
      <c r="C191" s="1" t="s">
        <v>416</v>
      </c>
      <c r="D191" s="1" t="s">
        <v>417</v>
      </c>
      <c r="E191" s="1">
        <v>2022</v>
      </c>
      <c r="F191" s="1" t="s">
        <v>372</v>
      </c>
      <c r="G191" s="21">
        <v>9</v>
      </c>
      <c r="H191" s="3">
        <v>20</v>
      </c>
      <c r="I191" s="3">
        <f t="shared" si="4"/>
        <v>180</v>
      </c>
      <c r="J191" s="3">
        <v>78</v>
      </c>
      <c r="K191" s="4">
        <f t="shared" si="5"/>
        <v>0.25641025641025639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157</v>
      </c>
      <c r="C192" s="1" t="s">
        <v>448</v>
      </c>
      <c r="D192" s="1" t="s">
        <v>449</v>
      </c>
      <c r="E192" s="1">
        <v>2023</v>
      </c>
      <c r="F192" s="1" t="s">
        <v>123</v>
      </c>
      <c r="G192" s="21">
        <v>6</v>
      </c>
      <c r="H192" s="3">
        <v>35</v>
      </c>
      <c r="I192" s="3">
        <f t="shared" si="4"/>
        <v>210</v>
      </c>
      <c r="J192" s="3">
        <v>102</v>
      </c>
      <c r="K192" s="4">
        <f t="shared" si="5"/>
        <v>0.34313725490196079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401</v>
      </c>
      <c r="E193" s="1">
        <v>2022</v>
      </c>
      <c r="F193" s="1" t="s">
        <v>90</v>
      </c>
      <c r="G193" s="21">
        <v>0</v>
      </c>
      <c r="H193" s="3">
        <v>18</v>
      </c>
      <c r="I193" s="3">
        <f t="shared" si="4"/>
        <v>0</v>
      </c>
      <c r="J193" s="3">
        <v>80</v>
      </c>
      <c r="K193" s="4">
        <f t="shared" si="5"/>
        <v>0.22500000000000001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392</v>
      </c>
      <c r="E194" s="1">
        <v>2023</v>
      </c>
      <c r="F194" s="1" t="s">
        <v>90</v>
      </c>
      <c r="G194" s="21">
        <v>17</v>
      </c>
      <c r="H194" s="3">
        <v>15</v>
      </c>
      <c r="I194" s="3">
        <f t="shared" si="4"/>
        <v>255</v>
      </c>
      <c r="J194" s="3">
        <v>80</v>
      </c>
      <c r="K194" s="4">
        <f t="shared" si="5"/>
        <v>0.1875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228</v>
      </c>
      <c r="E195" s="1">
        <v>2020</v>
      </c>
      <c r="F195" s="1" t="s">
        <v>90</v>
      </c>
      <c r="G195" s="21">
        <v>0</v>
      </c>
      <c r="H195" s="3">
        <v>24</v>
      </c>
      <c r="I195" s="3">
        <f t="shared" si="4"/>
        <v>0</v>
      </c>
      <c r="J195" s="3">
        <v>92</v>
      </c>
      <c r="K195" s="4">
        <f t="shared" si="5"/>
        <v>0.2608695652173913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229</v>
      </c>
      <c r="E196" s="1">
        <v>2020</v>
      </c>
      <c r="F196" s="1" t="s">
        <v>90</v>
      </c>
      <c r="G196" s="21">
        <v>0</v>
      </c>
      <c r="H196" s="3">
        <v>17.5</v>
      </c>
      <c r="I196" s="3">
        <f t="shared" si="4"/>
        <v>0</v>
      </c>
      <c r="J196" s="3">
        <v>80</v>
      </c>
      <c r="K196" s="4">
        <f t="shared" si="5"/>
        <v>0.21875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230</v>
      </c>
      <c r="E197" s="1">
        <v>2019</v>
      </c>
      <c r="F197" s="1" t="s">
        <v>90</v>
      </c>
      <c r="G197" s="21">
        <v>0</v>
      </c>
      <c r="H197" s="3">
        <v>17</v>
      </c>
      <c r="I197" s="3">
        <f t="shared" ref="I197:I260" si="6">H197*G197</f>
        <v>0</v>
      </c>
      <c r="J197" s="3">
        <v>80</v>
      </c>
      <c r="K197" s="4">
        <f t="shared" si="5"/>
        <v>0.21249999999999999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231</v>
      </c>
      <c r="E198" s="1">
        <v>2019</v>
      </c>
      <c r="F198" s="1" t="s">
        <v>90</v>
      </c>
      <c r="G198" s="21">
        <v>0</v>
      </c>
      <c r="H198" s="3">
        <v>25</v>
      </c>
      <c r="I198" s="3">
        <f t="shared" si="6"/>
        <v>0</v>
      </c>
      <c r="J198" s="3">
        <v>91</v>
      </c>
      <c r="K198" s="4">
        <f t="shared" si="5"/>
        <v>0.27472527472527475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225</v>
      </c>
      <c r="C199" s="1" t="s">
        <v>226</v>
      </c>
      <c r="D199" s="1" t="s">
        <v>232</v>
      </c>
      <c r="E199" s="1"/>
      <c r="F199" s="1" t="s">
        <v>130</v>
      </c>
      <c r="G199" s="21">
        <v>0</v>
      </c>
      <c r="H199" s="3">
        <v>28</v>
      </c>
      <c r="I199" s="3">
        <f t="shared" si="6"/>
        <v>0</v>
      </c>
      <c r="J199" s="3">
        <v>98</v>
      </c>
      <c r="K199" s="4">
        <f t="shared" si="5"/>
        <v>0.2857142857142857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225</v>
      </c>
      <c r="C200" s="1" t="s">
        <v>146</v>
      </c>
      <c r="D200" s="1" t="s">
        <v>233</v>
      </c>
      <c r="E200" s="1"/>
      <c r="F200" s="1" t="s">
        <v>130</v>
      </c>
      <c r="G200" s="21">
        <v>0</v>
      </c>
      <c r="H200" s="3">
        <v>61</v>
      </c>
      <c r="I200" s="3">
        <f t="shared" si="6"/>
        <v>0</v>
      </c>
      <c r="J200" s="3">
        <v>190</v>
      </c>
      <c r="K200" s="4">
        <f t="shared" si="5"/>
        <v>0.32105263157894737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225</v>
      </c>
      <c r="C201" s="1" t="s">
        <v>226</v>
      </c>
      <c r="D201" s="1" t="s">
        <v>234</v>
      </c>
      <c r="E201" s="1">
        <v>2018</v>
      </c>
      <c r="F201" s="1" t="s">
        <v>130</v>
      </c>
      <c r="G201" s="21">
        <v>0</v>
      </c>
      <c r="H201" s="3">
        <v>40</v>
      </c>
      <c r="I201" s="3">
        <f t="shared" si="6"/>
        <v>0</v>
      </c>
      <c r="J201" s="3">
        <v>120</v>
      </c>
      <c r="K201" s="4">
        <f t="shared" si="5"/>
        <v>0.33333333333333331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235</v>
      </c>
      <c r="E202" s="1">
        <v>2021</v>
      </c>
      <c r="F202" s="1" t="s">
        <v>76</v>
      </c>
      <c r="G202" s="21">
        <v>0</v>
      </c>
      <c r="H202" s="3">
        <v>23</v>
      </c>
      <c r="I202" s="3">
        <f t="shared" si="6"/>
        <v>0</v>
      </c>
      <c r="J202" s="3">
        <v>94</v>
      </c>
      <c r="K202" s="4">
        <f t="shared" si="5"/>
        <v>0.24468085106382978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236</v>
      </c>
      <c r="E203" s="1"/>
      <c r="F203" s="1" t="s">
        <v>76</v>
      </c>
      <c r="G203" s="21">
        <v>0</v>
      </c>
      <c r="H203" s="3">
        <v>22</v>
      </c>
      <c r="I203" s="3">
        <f t="shared" si="6"/>
        <v>0</v>
      </c>
      <c r="J203" s="3">
        <v>87</v>
      </c>
      <c r="K203" s="4">
        <f t="shared" si="5"/>
        <v>0.25287356321839083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237</v>
      </c>
      <c r="E204" s="1">
        <v>2021</v>
      </c>
      <c r="F204" s="1" t="s">
        <v>50</v>
      </c>
      <c r="G204" s="21">
        <v>0</v>
      </c>
      <c r="H204" s="3">
        <v>22</v>
      </c>
      <c r="I204" s="3">
        <f t="shared" si="6"/>
        <v>0</v>
      </c>
      <c r="J204" s="3">
        <v>95</v>
      </c>
      <c r="K204" s="4">
        <f t="shared" si="5"/>
        <v>0.23157894736842105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238</v>
      </c>
      <c r="E205" s="1">
        <v>2020</v>
      </c>
      <c r="F205" s="1" t="s">
        <v>123</v>
      </c>
      <c r="G205" s="21">
        <v>0</v>
      </c>
      <c r="H205" s="3">
        <v>26.16</v>
      </c>
      <c r="I205" s="3">
        <f t="shared" si="6"/>
        <v>0</v>
      </c>
      <c r="J205" s="3">
        <v>99</v>
      </c>
      <c r="K205" s="4">
        <f t="shared" si="5"/>
        <v>0.26424242424242422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239</v>
      </c>
      <c r="E206" s="1">
        <v>2020</v>
      </c>
      <c r="F206" s="1" t="s">
        <v>372</v>
      </c>
      <c r="G206" s="21">
        <v>0</v>
      </c>
      <c r="H206" s="3">
        <v>23</v>
      </c>
      <c r="I206" s="3">
        <f t="shared" si="6"/>
        <v>0</v>
      </c>
      <c r="J206" s="3">
        <v>98</v>
      </c>
      <c r="K206" s="4">
        <f t="shared" si="5"/>
        <v>0.23469387755102042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240</v>
      </c>
      <c r="E207" s="1">
        <v>2021</v>
      </c>
      <c r="F207" s="1" t="s">
        <v>372</v>
      </c>
      <c r="G207" s="21">
        <v>0</v>
      </c>
      <c r="H207" s="3">
        <v>19</v>
      </c>
      <c r="I207" s="3">
        <f t="shared" si="6"/>
        <v>0</v>
      </c>
      <c r="J207" s="3">
        <v>95</v>
      </c>
      <c r="K207" s="4">
        <f t="shared" si="5"/>
        <v>0.2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241</v>
      </c>
      <c r="E208" s="1"/>
      <c r="F208" s="1" t="s">
        <v>372</v>
      </c>
      <c r="G208" s="21">
        <v>0</v>
      </c>
      <c r="H208" s="3">
        <v>30</v>
      </c>
      <c r="I208" s="3">
        <f t="shared" si="6"/>
        <v>0</v>
      </c>
      <c r="J208" s="3">
        <v>99</v>
      </c>
      <c r="K208" s="4">
        <f t="shared" si="5"/>
        <v>0.30303030303030304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242</v>
      </c>
      <c r="E209" s="1">
        <v>2018</v>
      </c>
      <c r="F209" s="1" t="s">
        <v>372</v>
      </c>
      <c r="G209" s="21">
        <v>0</v>
      </c>
      <c r="H209" s="3">
        <v>53</v>
      </c>
      <c r="I209" s="3">
        <f t="shared" si="6"/>
        <v>0</v>
      </c>
      <c r="J209" s="3">
        <v>162</v>
      </c>
      <c r="K209" s="4">
        <f t="shared" si="5"/>
        <v>0.3271604938271605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134</v>
      </c>
      <c r="C210" s="1" t="s">
        <v>243</v>
      </c>
      <c r="D210" s="1" t="s">
        <v>244</v>
      </c>
      <c r="E210" s="1">
        <v>2019</v>
      </c>
      <c r="F210" s="1" t="s">
        <v>130</v>
      </c>
      <c r="G210" s="21">
        <v>0</v>
      </c>
      <c r="H210" s="3">
        <v>39.5</v>
      </c>
      <c r="I210" s="3">
        <f t="shared" si="6"/>
        <v>0</v>
      </c>
      <c r="J210" s="3">
        <v>125</v>
      </c>
      <c r="K210" s="4">
        <f t="shared" si="5"/>
        <v>0.316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245</v>
      </c>
      <c r="E211" s="1">
        <v>2018</v>
      </c>
      <c r="F211" s="1" t="s">
        <v>130</v>
      </c>
      <c r="G211" s="21">
        <v>0</v>
      </c>
      <c r="H211" s="3">
        <v>105</v>
      </c>
      <c r="I211" s="3">
        <f t="shared" si="6"/>
        <v>0</v>
      </c>
      <c r="J211" s="3">
        <v>325</v>
      </c>
      <c r="K211" s="4">
        <f t="shared" si="5"/>
        <v>0.32307692307692309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150</v>
      </c>
      <c r="D212" s="1" t="s">
        <v>245</v>
      </c>
      <c r="E212" s="1">
        <v>2022</v>
      </c>
      <c r="F212" s="1" t="s">
        <v>130</v>
      </c>
      <c r="G212" s="21">
        <v>6</v>
      </c>
      <c r="H212" s="3">
        <v>110</v>
      </c>
      <c r="I212" s="3">
        <f t="shared" si="6"/>
        <v>660</v>
      </c>
      <c r="J212" s="3">
        <v>325</v>
      </c>
      <c r="K212" s="4">
        <f t="shared" si="5"/>
        <v>0.33846153846153848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150</v>
      </c>
      <c r="D213" s="1" t="s">
        <v>246</v>
      </c>
      <c r="E213" s="1"/>
      <c r="F213" s="1" t="s">
        <v>90</v>
      </c>
      <c r="G213" s="21">
        <v>0</v>
      </c>
      <c r="H213" s="3">
        <v>24</v>
      </c>
      <c r="I213" s="3">
        <f t="shared" si="6"/>
        <v>0</v>
      </c>
      <c r="J213" s="3">
        <v>79</v>
      </c>
      <c r="K213" s="4">
        <f t="shared" si="5"/>
        <v>0.30379746835443039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150</v>
      </c>
      <c r="D214" s="1" t="s">
        <v>247</v>
      </c>
      <c r="E214" s="1">
        <v>2019</v>
      </c>
      <c r="F214" s="1" t="s">
        <v>90</v>
      </c>
      <c r="G214" s="21">
        <v>0</v>
      </c>
      <c r="H214" s="3">
        <v>60</v>
      </c>
      <c r="I214" s="3">
        <f t="shared" si="6"/>
        <v>0</v>
      </c>
      <c r="J214" s="3">
        <v>188</v>
      </c>
      <c r="K214" s="4">
        <f t="shared" si="5"/>
        <v>0.31914893617021278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248</v>
      </c>
      <c r="E215" s="1"/>
      <c r="F215" s="1" t="s">
        <v>249</v>
      </c>
      <c r="G215" s="21">
        <v>0</v>
      </c>
      <c r="H215" s="3">
        <v>38.5</v>
      </c>
      <c r="I215" s="3">
        <f t="shared" si="6"/>
        <v>0</v>
      </c>
      <c r="J215" s="3">
        <v>122</v>
      </c>
      <c r="K215" s="4">
        <f t="shared" si="5"/>
        <v>0.3155737704918033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250</v>
      </c>
      <c r="E216" s="1"/>
      <c r="F216" s="1" t="s">
        <v>249</v>
      </c>
      <c r="G216" s="21">
        <v>0</v>
      </c>
      <c r="H216" s="3">
        <v>27</v>
      </c>
      <c r="I216" s="3">
        <f t="shared" si="6"/>
        <v>0</v>
      </c>
      <c r="J216" s="3">
        <v>85</v>
      </c>
      <c r="K216" s="4">
        <f t="shared" si="5"/>
        <v>0.31764705882352939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225</v>
      </c>
      <c r="C217" s="1" t="s">
        <v>226</v>
      </c>
      <c r="D217" s="1" t="s">
        <v>251</v>
      </c>
      <c r="E217" s="1"/>
      <c r="F217" s="1" t="s">
        <v>372</v>
      </c>
      <c r="G217" s="21">
        <v>0</v>
      </c>
      <c r="H217" s="3">
        <v>46.45</v>
      </c>
      <c r="I217" s="3">
        <f t="shared" si="6"/>
        <v>0</v>
      </c>
      <c r="J217" s="3">
        <v>142</v>
      </c>
      <c r="K217" s="4">
        <f t="shared" si="5"/>
        <v>0.32711267605633804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157</v>
      </c>
      <c r="C218" s="1" t="s">
        <v>252</v>
      </c>
      <c r="D218" s="1" t="s">
        <v>253</v>
      </c>
      <c r="E218" s="1">
        <v>2020</v>
      </c>
      <c r="F218" s="1" t="s">
        <v>372</v>
      </c>
      <c r="G218" s="21">
        <v>2</v>
      </c>
      <c r="H218" s="3">
        <v>23</v>
      </c>
      <c r="I218" s="3">
        <f t="shared" si="6"/>
        <v>46</v>
      </c>
      <c r="J218" s="3">
        <v>79</v>
      </c>
      <c r="K218" s="4">
        <f t="shared" si="5"/>
        <v>0.29113924050632911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157</v>
      </c>
      <c r="C219" s="1" t="s">
        <v>385</v>
      </c>
      <c r="D219" s="1" t="s">
        <v>386</v>
      </c>
      <c r="E219" s="1">
        <v>2022</v>
      </c>
      <c r="F219" s="1" t="s">
        <v>123</v>
      </c>
      <c r="G219" s="21">
        <v>5</v>
      </c>
      <c r="H219" s="3">
        <v>33.33</v>
      </c>
      <c r="I219" s="3">
        <f t="shared" si="6"/>
        <v>166.64999999999998</v>
      </c>
      <c r="J219" s="3">
        <v>102</v>
      </c>
      <c r="K219" s="4">
        <f t="shared" si="5"/>
        <v>0.3267647058823529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254</v>
      </c>
      <c r="C220" s="1" t="s">
        <v>255</v>
      </c>
      <c r="D220" s="1" t="s">
        <v>256</v>
      </c>
      <c r="E220" s="1">
        <v>2016</v>
      </c>
      <c r="F220" s="1" t="s">
        <v>372</v>
      </c>
      <c r="G220" s="21">
        <v>0</v>
      </c>
      <c r="H220" s="3">
        <v>33.5</v>
      </c>
      <c r="I220" s="3">
        <f t="shared" si="6"/>
        <v>0</v>
      </c>
      <c r="J220" s="3">
        <v>102</v>
      </c>
      <c r="K220" s="4">
        <f t="shared" si="5"/>
        <v>0.32843137254901961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257</v>
      </c>
      <c r="E221" s="1">
        <v>2016</v>
      </c>
      <c r="F221" s="1" t="s">
        <v>372</v>
      </c>
      <c r="G221" s="21">
        <v>0</v>
      </c>
      <c r="H221" s="3">
        <v>40</v>
      </c>
      <c r="I221" s="3">
        <f t="shared" si="6"/>
        <v>0</v>
      </c>
      <c r="J221" s="3">
        <v>120</v>
      </c>
      <c r="K221" s="4">
        <f t="shared" si="5"/>
        <v>0.33333333333333331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258</v>
      </c>
      <c r="E222" s="1">
        <v>2018</v>
      </c>
      <c r="F222" s="1" t="s">
        <v>372</v>
      </c>
      <c r="G222" s="21">
        <v>0</v>
      </c>
      <c r="H222" s="3">
        <v>39</v>
      </c>
      <c r="I222" s="3">
        <f t="shared" si="6"/>
        <v>0</v>
      </c>
      <c r="J222" s="3">
        <v>122</v>
      </c>
      <c r="K222" s="4">
        <f t="shared" si="5"/>
        <v>0.31967213114754101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225</v>
      </c>
      <c r="C223" s="1" t="s">
        <v>146</v>
      </c>
      <c r="D223" s="1" t="s">
        <v>259</v>
      </c>
      <c r="E223" s="1"/>
      <c r="F223" s="1" t="s">
        <v>372</v>
      </c>
      <c r="G223" s="21">
        <v>0</v>
      </c>
      <c r="H223" s="3">
        <v>51</v>
      </c>
      <c r="I223" s="3">
        <f t="shared" si="6"/>
        <v>0</v>
      </c>
      <c r="J223" s="3">
        <v>155</v>
      </c>
      <c r="K223" s="4">
        <f t="shared" si="5"/>
        <v>0.32903225806451614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278</v>
      </c>
      <c r="C224" s="1" t="s">
        <v>148</v>
      </c>
      <c r="D224" s="1" t="s">
        <v>279</v>
      </c>
      <c r="E224" s="1">
        <v>2021</v>
      </c>
      <c r="F224" s="1" t="s">
        <v>123</v>
      </c>
      <c r="G224" s="21">
        <v>3</v>
      </c>
      <c r="H224" s="3">
        <v>60</v>
      </c>
      <c r="I224" s="3">
        <f t="shared" si="6"/>
        <v>180</v>
      </c>
      <c r="J224" s="3">
        <v>185</v>
      </c>
      <c r="K224" s="4">
        <f t="shared" si="5"/>
        <v>0.32432432432432434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148</v>
      </c>
      <c r="D225" s="1" t="s">
        <v>425</v>
      </c>
      <c r="E225" s="1">
        <v>2022</v>
      </c>
      <c r="F225" s="1" t="s">
        <v>123</v>
      </c>
      <c r="G225" s="21">
        <v>3</v>
      </c>
      <c r="H225" s="3">
        <v>60.16</v>
      </c>
      <c r="I225" s="3">
        <f t="shared" si="6"/>
        <v>180.48</v>
      </c>
      <c r="J225" s="3">
        <v>182</v>
      </c>
      <c r="K225" s="4">
        <f t="shared" si="5"/>
        <v>0.33054945054945051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148</v>
      </c>
      <c r="D226" s="1" t="s">
        <v>280</v>
      </c>
      <c r="E226" s="1">
        <v>2020</v>
      </c>
      <c r="F226" s="1" t="s">
        <v>123</v>
      </c>
      <c r="G226" s="21">
        <v>0</v>
      </c>
      <c r="H226" s="3">
        <v>103.5</v>
      </c>
      <c r="I226" s="3">
        <f t="shared" si="6"/>
        <v>0</v>
      </c>
      <c r="J226" s="3">
        <v>345</v>
      </c>
      <c r="K226" s="4">
        <f t="shared" si="5"/>
        <v>0.3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148</v>
      </c>
      <c r="D227" s="1" t="s">
        <v>281</v>
      </c>
      <c r="E227" s="1">
        <v>2020</v>
      </c>
      <c r="F227" s="1" t="s">
        <v>123</v>
      </c>
      <c r="G227" s="21">
        <v>0</v>
      </c>
      <c r="H227" s="3">
        <v>69</v>
      </c>
      <c r="I227" s="3">
        <f t="shared" si="6"/>
        <v>0</v>
      </c>
      <c r="J227" s="3">
        <v>227</v>
      </c>
      <c r="K227" s="4">
        <f t="shared" si="5"/>
        <v>0.30396475770925108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148</v>
      </c>
      <c r="D228" s="5" t="s">
        <v>282</v>
      </c>
      <c r="E228" s="1">
        <v>2018</v>
      </c>
      <c r="F228" s="1" t="s">
        <v>123</v>
      </c>
      <c r="G228" s="21">
        <v>0</v>
      </c>
      <c r="H228" s="3">
        <v>40.47</v>
      </c>
      <c r="I228" s="3">
        <f t="shared" si="6"/>
        <v>0</v>
      </c>
      <c r="J228" s="3">
        <v>128</v>
      </c>
      <c r="K228" s="4">
        <f t="shared" si="5"/>
        <v>0.31617187499999999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148</v>
      </c>
      <c r="D229" s="1" t="s">
        <v>283</v>
      </c>
      <c r="E229" s="1">
        <v>2020</v>
      </c>
      <c r="F229" s="1" t="s">
        <v>123</v>
      </c>
      <c r="G229" s="21">
        <v>0</v>
      </c>
      <c r="H229" s="3">
        <v>69</v>
      </c>
      <c r="I229" s="3">
        <f t="shared" si="6"/>
        <v>0</v>
      </c>
      <c r="J229" s="3">
        <v>239</v>
      </c>
      <c r="K229" s="4">
        <f t="shared" si="5"/>
        <v>0.28870292887029286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108</v>
      </c>
      <c r="C230" s="1" t="s">
        <v>388</v>
      </c>
      <c r="D230" s="1" t="s">
        <v>389</v>
      </c>
      <c r="E230" s="1">
        <v>2022</v>
      </c>
      <c r="F230" s="1" t="s">
        <v>372</v>
      </c>
      <c r="G230" s="21">
        <v>7</v>
      </c>
      <c r="H230" s="3">
        <v>28.5</v>
      </c>
      <c r="I230" s="3">
        <f t="shared" si="6"/>
        <v>199.5</v>
      </c>
      <c r="J230" s="3">
        <v>90</v>
      </c>
      <c r="K230" s="4">
        <f t="shared" si="5"/>
        <v>0.31666666666666665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108</v>
      </c>
      <c r="C231" s="1" t="s">
        <v>155</v>
      </c>
      <c r="D231" s="1" t="s">
        <v>285</v>
      </c>
      <c r="E231" s="1"/>
      <c r="F231" s="1" t="s">
        <v>50</v>
      </c>
      <c r="G231" s="21">
        <v>0</v>
      </c>
      <c r="H231" s="3">
        <v>69</v>
      </c>
      <c r="I231" s="3">
        <f t="shared" si="6"/>
        <v>0</v>
      </c>
      <c r="J231" s="3">
        <v>227</v>
      </c>
      <c r="K231" s="4">
        <f t="shared" ref="K231:K299" si="7">H231/J231</f>
        <v>0.30396475770925108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6" t="s">
        <v>284</v>
      </c>
      <c r="B232" s="1" t="s">
        <v>108</v>
      </c>
      <c r="C232" s="1" t="s">
        <v>286</v>
      </c>
      <c r="D232" s="1" t="s">
        <v>287</v>
      </c>
      <c r="E232" s="1">
        <v>2022</v>
      </c>
      <c r="F232" s="1" t="s">
        <v>123</v>
      </c>
      <c r="G232" s="21">
        <v>32</v>
      </c>
      <c r="H232" s="3">
        <v>16.77</v>
      </c>
      <c r="I232" s="3">
        <f t="shared" si="6"/>
        <v>536.64</v>
      </c>
      <c r="J232" s="3">
        <v>68</v>
      </c>
      <c r="K232" s="4">
        <f t="shared" si="7"/>
        <v>0.24661764705882352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6" t="s">
        <v>284</v>
      </c>
      <c r="B233" s="1" t="s">
        <v>108</v>
      </c>
      <c r="C233" s="1" t="s">
        <v>286</v>
      </c>
      <c r="D233" s="1" t="s">
        <v>288</v>
      </c>
      <c r="E233" s="1">
        <v>2020</v>
      </c>
      <c r="F233" s="1" t="s">
        <v>123</v>
      </c>
      <c r="G233" s="21">
        <v>0</v>
      </c>
      <c r="H233" s="3">
        <v>17.16</v>
      </c>
      <c r="I233" s="3">
        <f t="shared" si="6"/>
        <v>0</v>
      </c>
      <c r="J233" s="3">
        <v>68</v>
      </c>
      <c r="K233" s="4">
        <f t="shared" si="7"/>
        <v>0.25235294117647061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157</v>
      </c>
      <c r="C234" s="1" t="s">
        <v>289</v>
      </c>
      <c r="D234" s="5" t="s">
        <v>290</v>
      </c>
      <c r="E234" s="1"/>
      <c r="F234" s="1" t="s">
        <v>83</v>
      </c>
      <c r="G234" s="21">
        <v>0</v>
      </c>
      <c r="H234" s="3">
        <v>24</v>
      </c>
      <c r="I234" s="3">
        <f t="shared" si="6"/>
        <v>0</v>
      </c>
      <c r="J234" s="3">
        <v>82</v>
      </c>
      <c r="K234" s="4">
        <f t="shared" si="7"/>
        <v>0.29268292682926828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225</v>
      </c>
      <c r="C235" s="1" t="s">
        <v>291</v>
      </c>
      <c r="D235" s="1" t="s">
        <v>292</v>
      </c>
      <c r="E235" s="1"/>
      <c r="F235" s="1" t="s">
        <v>83</v>
      </c>
      <c r="G235" s="21">
        <v>4</v>
      </c>
      <c r="H235" s="3">
        <v>31</v>
      </c>
      <c r="I235" s="3">
        <f t="shared" si="6"/>
        <v>124</v>
      </c>
      <c r="J235" s="3">
        <v>94</v>
      </c>
      <c r="K235" s="4">
        <f t="shared" si="7"/>
        <v>0.32978723404255317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6" t="s">
        <v>284</v>
      </c>
      <c r="B236" s="1" t="s">
        <v>157</v>
      </c>
      <c r="C236" s="1" t="s">
        <v>293</v>
      </c>
      <c r="D236" s="1" t="s">
        <v>294</v>
      </c>
      <c r="E236" s="1"/>
      <c r="F236" s="1" t="s">
        <v>83</v>
      </c>
      <c r="G236" s="21">
        <v>0</v>
      </c>
      <c r="H236" s="3">
        <v>20</v>
      </c>
      <c r="I236" s="3">
        <f t="shared" si="6"/>
        <v>0</v>
      </c>
      <c r="J236" s="3">
        <v>70</v>
      </c>
      <c r="K236" s="4">
        <f t="shared" si="7"/>
        <v>0.2857142857142857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296</v>
      </c>
      <c r="D237" s="1" t="s">
        <v>297</v>
      </c>
      <c r="E237" s="1"/>
      <c r="F237" s="1" t="s">
        <v>90</v>
      </c>
      <c r="G237" s="21">
        <v>0</v>
      </c>
      <c r="H237" s="3">
        <v>159</v>
      </c>
      <c r="I237" s="3">
        <f t="shared" si="6"/>
        <v>0</v>
      </c>
      <c r="J237" s="3">
        <v>469</v>
      </c>
      <c r="K237" s="4">
        <f t="shared" si="7"/>
        <v>0.33901918976545842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296</v>
      </c>
      <c r="D238" s="1" t="s">
        <v>298</v>
      </c>
      <c r="E238" s="1"/>
      <c r="F238" s="1" t="s">
        <v>90</v>
      </c>
      <c r="G238" s="21">
        <v>0</v>
      </c>
      <c r="H238" s="3">
        <v>112</v>
      </c>
      <c r="I238" s="3">
        <f t="shared" si="6"/>
        <v>0</v>
      </c>
      <c r="J238" s="3">
        <v>349</v>
      </c>
      <c r="K238" s="4">
        <f t="shared" si="7"/>
        <v>0.3209169054441261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300</v>
      </c>
      <c r="E239" s="1"/>
      <c r="F239" s="1" t="s">
        <v>372</v>
      </c>
      <c r="G239" s="21">
        <v>0</v>
      </c>
      <c r="H239" s="3">
        <v>24</v>
      </c>
      <c r="I239" s="3">
        <f t="shared" si="6"/>
        <v>0</v>
      </c>
      <c r="J239" s="3">
        <v>79</v>
      </c>
      <c r="K239" s="4">
        <f t="shared" si="7"/>
        <v>0.30379746835443039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299</v>
      </c>
      <c r="D240" s="1" t="s">
        <v>301</v>
      </c>
      <c r="E240" s="1">
        <v>2021</v>
      </c>
      <c r="F240" s="1" t="s">
        <v>123</v>
      </c>
      <c r="G240" s="21">
        <v>0</v>
      </c>
      <c r="H240" s="3">
        <v>31.83</v>
      </c>
      <c r="I240" s="3">
        <f t="shared" si="6"/>
        <v>0</v>
      </c>
      <c r="J240" s="3">
        <v>99</v>
      </c>
      <c r="K240" s="4">
        <f t="shared" si="7"/>
        <v>0.32151515151515148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303</v>
      </c>
      <c r="E241" s="1"/>
      <c r="F241" s="1" t="s">
        <v>372</v>
      </c>
      <c r="G241" s="21">
        <v>0</v>
      </c>
      <c r="H241" s="3">
        <v>28.75</v>
      </c>
      <c r="I241" s="3">
        <f t="shared" si="6"/>
        <v>0</v>
      </c>
      <c r="J241" s="3">
        <v>98</v>
      </c>
      <c r="K241" s="4">
        <f t="shared" si="7"/>
        <v>0.29336734693877553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304</v>
      </c>
      <c r="E242" s="1"/>
      <c r="F242" s="1" t="s">
        <v>372</v>
      </c>
      <c r="G242" s="21">
        <v>0</v>
      </c>
      <c r="H242" s="3">
        <v>28</v>
      </c>
      <c r="I242" s="3">
        <f t="shared" si="6"/>
        <v>0</v>
      </c>
      <c r="J242" s="3">
        <v>92</v>
      </c>
      <c r="K242" s="4">
        <f t="shared" si="7"/>
        <v>0.30434782608695654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305</v>
      </c>
      <c r="D243" s="1" t="s">
        <v>306</v>
      </c>
      <c r="E243" s="1"/>
      <c r="F243" s="1" t="s">
        <v>83</v>
      </c>
      <c r="G243" s="21">
        <v>0</v>
      </c>
      <c r="H243" s="3">
        <v>35</v>
      </c>
      <c r="I243" s="3">
        <f t="shared" si="6"/>
        <v>0</v>
      </c>
      <c r="J243" s="3">
        <v>110</v>
      </c>
      <c r="K243" s="4">
        <f t="shared" si="7"/>
        <v>0.31818181818181818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299</v>
      </c>
      <c r="D244" s="1" t="s">
        <v>307</v>
      </c>
      <c r="E244" s="1"/>
      <c r="F244" s="1" t="s">
        <v>83</v>
      </c>
      <c r="G244" s="21">
        <v>0</v>
      </c>
      <c r="H244" s="3">
        <v>34</v>
      </c>
      <c r="I244" s="3">
        <f t="shared" si="6"/>
        <v>0</v>
      </c>
      <c r="J244" s="3">
        <v>108</v>
      </c>
      <c r="K244" s="4">
        <f t="shared" si="7"/>
        <v>0.31481481481481483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308</v>
      </c>
      <c r="D245" s="1" t="s">
        <v>309</v>
      </c>
      <c r="E245" s="1"/>
      <c r="F245" s="1" t="s">
        <v>83</v>
      </c>
      <c r="G245" s="21">
        <v>0</v>
      </c>
      <c r="H245" s="3">
        <v>46</v>
      </c>
      <c r="I245" s="3">
        <f t="shared" si="6"/>
        <v>0</v>
      </c>
      <c r="J245" s="3">
        <v>138</v>
      </c>
      <c r="K245" s="4">
        <f t="shared" si="7"/>
        <v>0.33333333333333331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299</v>
      </c>
      <c r="D246" s="1" t="s">
        <v>310</v>
      </c>
      <c r="E246" s="1"/>
      <c r="F246" s="1" t="s">
        <v>130</v>
      </c>
      <c r="G246" s="21">
        <v>2</v>
      </c>
      <c r="H246" s="3">
        <v>32</v>
      </c>
      <c r="I246" s="3">
        <f t="shared" si="6"/>
        <v>64</v>
      </c>
      <c r="J246" s="3">
        <v>102</v>
      </c>
      <c r="K246" s="4">
        <f t="shared" si="7"/>
        <v>0.31372549019607843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96</v>
      </c>
      <c r="C247" s="1" t="s">
        <v>302</v>
      </c>
      <c r="D247" s="1" t="s">
        <v>311</v>
      </c>
      <c r="E247" s="1"/>
      <c r="F247" s="1" t="s">
        <v>130</v>
      </c>
      <c r="G247" s="21">
        <v>0</v>
      </c>
      <c r="H247" s="3">
        <v>28</v>
      </c>
      <c r="I247" s="3">
        <f t="shared" si="6"/>
        <v>0</v>
      </c>
      <c r="J247" s="3">
        <v>94</v>
      </c>
      <c r="K247" s="4">
        <f t="shared" si="7"/>
        <v>0.2978723404255319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312</v>
      </c>
      <c r="E248" s="1"/>
      <c r="F248" s="1" t="s">
        <v>90</v>
      </c>
      <c r="G248" s="21">
        <v>0</v>
      </c>
      <c r="H248" s="3">
        <v>36</v>
      </c>
      <c r="I248" s="3">
        <f t="shared" si="6"/>
        <v>0</v>
      </c>
      <c r="J248" s="3">
        <v>116</v>
      </c>
      <c r="K248" s="4">
        <f t="shared" si="7"/>
        <v>0.31034482758620691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371</v>
      </c>
      <c r="E249" s="1">
        <v>2020</v>
      </c>
      <c r="F249" s="1" t="s">
        <v>372</v>
      </c>
      <c r="G249" s="21">
        <v>5</v>
      </c>
      <c r="H249" s="3">
        <v>71</v>
      </c>
      <c r="I249" s="3">
        <f t="shared" si="6"/>
        <v>355</v>
      </c>
      <c r="J249" s="3">
        <v>220</v>
      </c>
      <c r="K249" s="4">
        <v>0.30909999999999999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313</v>
      </c>
      <c r="E250" s="1"/>
      <c r="F250" s="1" t="s">
        <v>372</v>
      </c>
      <c r="G250" s="21">
        <v>0</v>
      </c>
      <c r="H250" s="3">
        <v>36.950000000000003</v>
      </c>
      <c r="I250" s="3">
        <f t="shared" si="6"/>
        <v>0</v>
      </c>
      <c r="J250" s="3">
        <v>116</v>
      </c>
      <c r="K250" s="4">
        <f t="shared" si="7"/>
        <v>0.31853448275862073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314</v>
      </c>
      <c r="E251" s="1"/>
      <c r="F251" s="1" t="s">
        <v>372</v>
      </c>
      <c r="G251" s="21">
        <v>0</v>
      </c>
      <c r="H251" s="3">
        <v>29</v>
      </c>
      <c r="I251" s="3">
        <f t="shared" si="6"/>
        <v>0</v>
      </c>
      <c r="J251" s="3">
        <v>96</v>
      </c>
      <c r="K251" s="4">
        <f t="shared" si="7"/>
        <v>0.30208333333333331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315</v>
      </c>
      <c r="E252" s="1"/>
      <c r="F252" s="1" t="s">
        <v>372</v>
      </c>
      <c r="G252" s="21">
        <v>0</v>
      </c>
      <c r="H252" s="3">
        <v>49</v>
      </c>
      <c r="I252" s="3">
        <f t="shared" si="6"/>
        <v>0</v>
      </c>
      <c r="J252" s="3">
        <v>155</v>
      </c>
      <c r="K252" s="4">
        <f t="shared" si="7"/>
        <v>0.31612903225806449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316</v>
      </c>
      <c r="E253" s="1"/>
      <c r="F253" s="1" t="s">
        <v>372</v>
      </c>
      <c r="G253" s="21">
        <v>0</v>
      </c>
      <c r="H253" s="3">
        <v>294</v>
      </c>
      <c r="I253" s="3">
        <f t="shared" si="6"/>
        <v>0</v>
      </c>
      <c r="J253" s="3">
        <v>780</v>
      </c>
      <c r="K253" s="4">
        <f t="shared" si="7"/>
        <v>0.37692307692307692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317</v>
      </c>
      <c r="E254" s="1"/>
      <c r="F254" s="1" t="s">
        <v>372</v>
      </c>
      <c r="G254" s="21">
        <v>0</v>
      </c>
      <c r="H254" s="3">
        <v>340</v>
      </c>
      <c r="I254" s="3">
        <f t="shared" si="6"/>
        <v>0</v>
      </c>
      <c r="J254" s="3">
        <v>1050</v>
      </c>
      <c r="K254" s="4">
        <f t="shared" si="7"/>
        <v>0.32380952380952382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440</v>
      </c>
      <c r="E255" s="1"/>
      <c r="F255" s="1" t="s">
        <v>372</v>
      </c>
      <c r="G255" s="21">
        <v>2</v>
      </c>
      <c r="H255" s="3">
        <v>455</v>
      </c>
      <c r="I255" s="3">
        <f t="shared" si="6"/>
        <v>910</v>
      </c>
      <c r="J255" s="3">
        <v>1150</v>
      </c>
      <c r="K255" s="4">
        <f t="shared" si="7"/>
        <v>0.39565217391304347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319</v>
      </c>
      <c r="E256" s="1"/>
      <c r="F256" s="1" t="s">
        <v>372</v>
      </c>
      <c r="G256" s="21">
        <v>0</v>
      </c>
      <c r="H256" s="3">
        <v>95</v>
      </c>
      <c r="I256" s="3">
        <f t="shared" si="6"/>
        <v>0</v>
      </c>
      <c r="J256" s="3">
        <v>330</v>
      </c>
      <c r="K256" s="4">
        <f t="shared" si="7"/>
        <v>0.2878787878787879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320</v>
      </c>
      <c r="E257" s="1"/>
      <c r="F257" s="1" t="s">
        <v>372</v>
      </c>
      <c r="G257" s="21">
        <v>0</v>
      </c>
      <c r="H257" s="3">
        <v>74</v>
      </c>
      <c r="I257" s="3">
        <f t="shared" si="6"/>
        <v>0</v>
      </c>
      <c r="J257" s="3">
        <v>240</v>
      </c>
      <c r="K257" s="4">
        <f t="shared" si="7"/>
        <v>0.30833333333333335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321</v>
      </c>
      <c r="E258" s="1"/>
      <c r="F258" s="1" t="s">
        <v>372</v>
      </c>
      <c r="G258" s="21">
        <v>3</v>
      </c>
      <c r="H258" s="3">
        <v>173</v>
      </c>
      <c r="I258" s="3">
        <f t="shared" si="6"/>
        <v>519</v>
      </c>
      <c r="J258" s="3">
        <v>550</v>
      </c>
      <c r="K258" s="4">
        <f t="shared" si="7"/>
        <v>0.31454545454545457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322</v>
      </c>
      <c r="E259" s="1"/>
      <c r="F259" s="1" t="s">
        <v>372</v>
      </c>
      <c r="G259" s="21">
        <v>0</v>
      </c>
      <c r="H259" s="3">
        <v>179</v>
      </c>
      <c r="I259" s="3">
        <f t="shared" si="6"/>
        <v>0</v>
      </c>
      <c r="J259" s="3">
        <v>575</v>
      </c>
      <c r="K259" s="4">
        <f t="shared" si="7"/>
        <v>0.31130434782608696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323</v>
      </c>
      <c r="E260" s="1">
        <v>2016</v>
      </c>
      <c r="F260" s="1" t="s">
        <v>372</v>
      </c>
      <c r="G260" s="21">
        <v>0</v>
      </c>
      <c r="H260" s="3">
        <v>71.95</v>
      </c>
      <c r="I260" s="3">
        <f t="shared" si="6"/>
        <v>0</v>
      </c>
      <c r="J260" s="3">
        <v>230</v>
      </c>
      <c r="K260" s="4">
        <f t="shared" si="7"/>
        <v>0.31282608695652175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324</v>
      </c>
      <c r="E261" s="1">
        <v>2020</v>
      </c>
      <c r="F261" s="1" t="s">
        <v>372</v>
      </c>
      <c r="G261" s="21">
        <v>2</v>
      </c>
      <c r="H261" s="3">
        <v>932</v>
      </c>
      <c r="I261" s="3">
        <f t="shared" ref="I261:I303" si="8">H261*G261</f>
        <v>1864</v>
      </c>
      <c r="J261" s="3">
        <v>2400</v>
      </c>
      <c r="K261" s="4">
        <f t="shared" si="7"/>
        <v>0.38833333333333331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427</v>
      </c>
      <c r="E262" s="1">
        <v>2013</v>
      </c>
      <c r="F262" s="1" t="s">
        <v>372</v>
      </c>
      <c r="G262" s="21">
        <v>1</v>
      </c>
      <c r="H262" s="3">
        <v>739</v>
      </c>
      <c r="I262" s="3">
        <f t="shared" si="8"/>
        <v>739</v>
      </c>
      <c r="J262" s="3">
        <v>1900</v>
      </c>
      <c r="K262" s="4">
        <f t="shared" si="7"/>
        <v>0.38894736842105265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325</v>
      </c>
      <c r="E263" s="1">
        <v>3</v>
      </c>
      <c r="F263" s="1" t="s">
        <v>76</v>
      </c>
      <c r="G263" s="21">
        <v>3</v>
      </c>
      <c r="H263" s="3">
        <v>328.6</v>
      </c>
      <c r="I263" s="3">
        <f t="shared" si="8"/>
        <v>985.80000000000007</v>
      </c>
      <c r="J263" s="3">
        <v>950</v>
      </c>
      <c r="K263" s="4">
        <f t="shared" si="7"/>
        <v>0.34589473684210531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326</v>
      </c>
      <c r="E264" s="1">
        <v>1</v>
      </c>
      <c r="F264" s="1" t="s">
        <v>76</v>
      </c>
      <c r="G264" s="21">
        <v>1</v>
      </c>
      <c r="H264" s="3">
        <v>525.76</v>
      </c>
      <c r="I264" s="3">
        <f t="shared" si="8"/>
        <v>525.76</v>
      </c>
      <c r="J264" s="3">
        <v>1325</v>
      </c>
      <c r="K264" s="4">
        <f t="shared" si="7"/>
        <v>0.39679999999999999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327</v>
      </c>
      <c r="E265" s="1"/>
      <c r="F265" s="1" t="s">
        <v>76</v>
      </c>
      <c r="G265" s="21">
        <v>0</v>
      </c>
      <c r="H265" s="3">
        <v>185.5</v>
      </c>
      <c r="I265" s="3">
        <f t="shared" si="8"/>
        <v>0</v>
      </c>
      <c r="J265" s="3">
        <v>545</v>
      </c>
      <c r="K265" s="4">
        <f t="shared" si="7"/>
        <v>0.34036697247706421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419</v>
      </c>
      <c r="E266" s="1">
        <v>2022</v>
      </c>
      <c r="F266" s="1" t="s">
        <v>50</v>
      </c>
      <c r="G266" s="21">
        <v>5</v>
      </c>
      <c r="H266" s="3">
        <v>93.99</v>
      </c>
      <c r="I266" s="3">
        <f t="shared" si="8"/>
        <v>469.95</v>
      </c>
      <c r="J266" s="3">
        <v>280</v>
      </c>
      <c r="K266" s="4">
        <f t="shared" si="7"/>
        <v>0.33567857142857144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426</v>
      </c>
      <c r="E267" s="1">
        <v>2022</v>
      </c>
      <c r="F267" s="1" t="s">
        <v>123</v>
      </c>
      <c r="G267" s="21">
        <v>6</v>
      </c>
      <c r="H267" s="3">
        <v>43.16</v>
      </c>
      <c r="I267" s="3">
        <f t="shared" si="8"/>
        <v>258.95999999999998</v>
      </c>
      <c r="J267" s="3">
        <v>135</v>
      </c>
      <c r="K267" s="4">
        <f t="shared" si="7"/>
        <v>0.31970370370370366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328</v>
      </c>
      <c r="E268" s="1">
        <v>2020</v>
      </c>
      <c r="F268" s="1" t="s">
        <v>123</v>
      </c>
      <c r="G268" s="21">
        <v>1</v>
      </c>
      <c r="H268" s="3">
        <v>58.33</v>
      </c>
      <c r="I268" s="3">
        <f t="shared" si="8"/>
        <v>58.33</v>
      </c>
      <c r="J268" s="3">
        <v>178</v>
      </c>
      <c r="K268" s="4">
        <f t="shared" si="7"/>
        <v>0.32769662921348314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329</v>
      </c>
      <c r="E269" s="1">
        <v>2020</v>
      </c>
      <c r="F269" s="1" t="s">
        <v>123</v>
      </c>
      <c r="G269" s="21">
        <v>0</v>
      </c>
      <c r="H269" s="3">
        <v>71.67</v>
      </c>
      <c r="I269" s="3">
        <f t="shared" si="8"/>
        <v>0</v>
      </c>
      <c r="J269" s="3">
        <v>230</v>
      </c>
      <c r="K269" s="4">
        <f t="shared" si="7"/>
        <v>0.31160869565217392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330</v>
      </c>
      <c r="E270" s="1"/>
      <c r="F270" s="1" t="s">
        <v>123</v>
      </c>
      <c r="G270" s="21">
        <v>0</v>
      </c>
      <c r="H270" s="3">
        <v>65</v>
      </c>
      <c r="I270" s="3">
        <f t="shared" si="8"/>
        <v>0</v>
      </c>
      <c r="J270" s="3">
        <v>217</v>
      </c>
      <c r="K270" s="4">
        <f t="shared" si="7"/>
        <v>0.29953917050691242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331</v>
      </c>
      <c r="E271" s="1"/>
      <c r="F271" s="1" t="s">
        <v>123</v>
      </c>
      <c r="G271" s="21">
        <v>0</v>
      </c>
      <c r="H271" s="3">
        <v>193</v>
      </c>
      <c r="I271" s="3">
        <f t="shared" si="8"/>
        <v>0</v>
      </c>
      <c r="J271" s="3">
        <v>569</v>
      </c>
      <c r="K271" s="4">
        <f t="shared" si="7"/>
        <v>0.33919156414762741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332</v>
      </c>
      <c r="E272" s="1">
        <v>2020</v>
      </c>
      <c r="F272" s="1" t="s">
        <v>123</v>
      </c>
      <c r="G272" s="21">
        <v>0</v>
      </c>
      <c r="H272" s="3">
        <v>47.58</v>
      </c>
      <c r="I272" s="3">
        <f t="shared" si="8"/>
        <v>0</v>
      </c>
      <c r="J272" s="3">
        <v>160</v>
      </c>
      <c r="K272" s="4">
        <f t="shared" si="7"/>
        <v>0.297375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333</v>
      </c>
      <c r="E273" s="1"/>
      <c r="F273" s="1" t="s">
        <v>123</v>
      </c>
      <c r="G273" s="21">
        <v>0</v>
      </c>
      <c r="H273" s="3">
        <v>56</v>
      </c>
      <c r="I273" s="3">
        <f t="shared" si="8"/>
        <v>0</v>
      </c>
      <c r="J273" s="3">
        <v>180</v>
      </c>
      <c r="K273" s="4">
        <f t="shared" si="7"/>
        <v>0.31111111111111112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334</v>
      </c>
      <c r="E274" s="1"/>
      <c r="F274" s="1" t="s">
        <v>123</v>
      </c>
      <c r="G274" s="21">
        <v>1</v>
      </c>
      <c r="H274" s="3">
        <v>160</v>
      </c>
      <c r="I274" s="3">
        <f t="shared" si="8"/>
        <v>160</v>
      </c>
      <c r="J274" s="3">
        <v>525</v>
      </c>
      <c r="K274" s="4">
        <f t="shared" si="7"/>
        <v>0.30476190476190479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335</v>
      </c>
      <c r="E275" s="1">
        <v>2018</v>
      </c>
      <c r="F275" s="1" t="s">
        <v>123</v>
      </c>
      <c r="G275" s="21">
        <v>0</v>
      </c>
      <c r="H275" s="3">
        <v>49.08</v>
      </c>
      <c r="I275" s="3">
        <f t="shared" si="8"/>
        <v>0</v>
      </c>
      <c r="J275" s="3">
        <v>149</v>
      </c>
      <c r="K275" s="4">
        <f t="shared" si="7"/>
        <v>0.32939597315436242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336</v>
      </c>
      <c r="E276" s="1">
        <v>2020</v>
      </c>
      <c r="F276" s="1" t="s">
        <v>123</v>
      </c>
      <c r="G276" s="21">
        <v>0</v>
      </c>
      <c r="H276" s="3">
        <v>97.33</v>
      </c>
      <c r="I276" s="3">
        <f t="shared" si="8"/>
        <v>0</v>
      </c>
      <c r="J276" s="3">
        <v>305</v>
      </c>
      <c r="K276" s="4">
        <f t="shared" si="7"/>
        <v>0.31911475409836065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337</v>
      </c>
      <c r="E277" s="1">
        <v>2020</v>
      </c>
      <c r="F277" s="1" t="s">
        <v>123</v>
      </c>
      <c r="G277" s="21">
        <v>0</v>
      </c>
      <c r="H277" s="3">
        <v>144.75</v>
      </c>
      <c r="I277" s="3">
        <f t="shared" si="8"/>
        <v>0</v>
      </c>
      <c r="J277" s="3">
        <v>450</v>
      </c>
      <c r="K277" s="4">
        <f t="shared" si="7"/>
        <v>0.32166666666666666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162</v>
      </c>
      <c r="C278" s="1" t="s">
        <v>302</v>
      </c>
      <c r="D278" s="1" t="s">
        <v>423</v>
      </c>
      <c r="E278" s="1">
        <v>2022</v>
      </c>
      <c r="F278" s="1" t="s">
        <v>123</v>
      </c>
      <c r="G278" s="21">
        <v>6</v>
      </c>
      <c r="H278" s="3">
        <v>17</v>
      </c>
      <c r="I278" s="3">
        <f t="shared" si="8"/>
        <v>102</v>
      </c>
      <c r="J278" s="3">
        <v>68</v>
      </c>
      <c r="K278" s="4">
        <f t="shared" si="7"/>
        <v>0.25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299</v>
      </c>
      <c r="D279" s="1" t="s">
        <v>338</v>
      </c>
      <c r="E279" s="1">
        <v>2021</v>
      </c>
      <c r="F279" s="1" t="s">
        <v>123</v>
      </c>
      <c r="G279" s="21">
        <v>1</v>
      </c>
      <c r="H279" s="3">
        <v>22.5</v>
      </c>
      <c r="I279" s="3">
        <f t="shared" si="8"/>
        <v>22.5</v>
      </c>
      <c r="J279" s="3">
        <v>84</v>
      </c>
      <c r="K279" s="4">
        <f t="shared" si="7"/>
        <v>0.26785714285714285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299</v>
      </c>
      <c r="D280" s="1" t="s">
        <v>444</v>
      </c>
      <c r="E280" s="1">
        <v>2022</v>
      </c>
      <c r="F280" s="1" t="s">
        <v>123</v>
      </c>
      <c r="G280" s="21">
        <v>2</v>
      </c>
      <c r="H280" s="3">
        <v>22</v>
      </c>
      <c r="I280" s="3">
        <f t="shared" si="8"/>
        <v>44</v>
      </c>
      <c r="J280" s="3">
        <v>88</v>
      </c>
      <c r="K280" s="4">
        <f t="shared" si="7"/>
        <v>0.25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400</v>
      </c>
      <c r="E281" s="1">
        <v>2022</v>
      </c>
      <c r="F281" s="1" t="s">
        <v>123</v>
      </c>
      <c r="G281" s="21">
        <v>0</v>
      </c>
      <c r="H281" s="3">
        <v>24</v>
      </c>
      <c r="I281" s="3">
        <f t="shared" si="8"/>
        <v>0</v>
      </c>
      <c r="J281" s="3">
        <v>79</v>
      </c>
      <c r="K281" s="4">
        <f t="shared" si="7"/>
        <v>0.30379746835443039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339</v>
      </c>
      <c r="E282" s="1">
        <v>2020</v>
      </c>
      <c r="F282" s="1" t="s">
        <v>372</v>
      </c>
      <c r="G282" s="21">
        <v>7</v>
      </c>
      <c r="H282" s="3">
        <v>95</v>
      </c>
      <c r="I282" s="3">
        <f t="shared" si="8"/>
        <v>665</v>
      </c>
      <c r="J282" s="3">
        <v>289</v>
      </c>
      <c r="K282" s="4">
        <f t="shared" si="7"/>
        <v>0.32871972318339099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340</v>
      </c>
      <c r="E283" s="1">
        <v>2020</v>
      </c>
      <c r="F283" s="1" t="s">
        <v>372</v>
      </c>
      <c r="G283" s="21">
        <v>0</v>
      </c>
      <c r="H283" s="3">
        <v>31.95</v>
      </c>
      <c r="I283" s="3">
        <f t="shared" si="8"/>
        <v>0</v>
      </c>
      <c r="J283" s="3">
        <v>289</v>
      </c>
      <c r="K283" s="4">
        <f t="shared" si="7"/>
        <v>0.11055363321799308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180</v>
      </c>
      <c r="C284" s="1" t="s">
        <v>302</v>
      </c>
      <c r="D284" s="1" t="s">
        <v>341</v>
      </c>
      <c r="E284" s="1">
        <v>2021</v>
      </c>
      <c r="F284" s="1" t="s">
        <v>372</v>
      </c>
      <c r="G284" s="21">
        <v>0</v>
      </c>
      <c r="H284" s="3">
        <v>26.5</v>
      </c>
      <c r="I284" s="3">
        <f t="shared" si="8"/>
        <v>0</v>
      </c>
      <c r="J284" s="3">
        <v>102</v>
      </c>
      <c r="K284" s="4">
        <f t="shared" si="7"/>
        <v>0.25980392156862747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342</v>
      </c>
      <c r="D285" s="1" t="s">
        <v>343</v>
      </c>
      <c r="E285" s="1">
        <v>2019</v>
      </c>
      <c r="F285" s="1" t="s">
        <v>123</v>
      </c>
      <c r="G285" s="21">
        <v>0</v>
      </c>
      <c r="H285" s="3">
        <v>56</v>
      </c>
      <c r="I285" s="3">
        <f t="shared" si="8"/>
        <v>0</v>
      </c>
      <c r="J285" s="3">
        <v>168</v>
      </c>
      <c r="K285" s="4">
        <f t="shared" si="7"/>
        <v>0.33333333333333331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344</v>
      </c>
      <c r="D286" s="1" t="s">
        <v>345</v>
      </c>
      <c r="E286" s="1">
        <v>2017</v>
      </c>
      <c r="F286" s="1" t="s">
        <v>372</v>
      </c>
      <c r="G286" s="21">
        <v>5</v>
      </c>
      <c r="H286" s="3">
        <v>42</v>
      </c>
      <c r="I286" s="3">
        <f t="shared" si="8"/>
        <v>210</v>
      </c>
      <c r="J286" s="3">
        <v>139</v>
      </c>
      <c r="K286" s="4">
        <f t="shared" si="7"/>
        <v>0.30215827338129497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344</v>
      </c>
      <c r="D287" s="1" t="s">
        <v>414</v>
      </c>
      <c r="E287" s="1">
        <v>2020</v>
      </c>
      <c r="F287" s="1" t="s">
        <v>372</v>
      </c>
      <c r="G287" s="21">
        <v>0</v>
      </c>
      <c r="H287" s="3">
        <v>19</v>
      </c>
      <c r="I287" s="3">
        <f t="shared" si="8"/>
        <v>0</v>
      </c>
      <c r="J287" s="3">
        <v>78</v>
      </c>
      <c r="K287" s="4">
        <f t="shared" si="7"/>
        <v>0.24358974358974358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157</v>
      </c>
      <c r="C288" s="1" t="s">
        <v>413</v>
      </c>
      <c r="D288" s="1" t="s">
        <v>415</v>
      </c>
      <c r="E288" s="1">
        <v>2022</v>
      </c>
      <c r="F288" s="1" t="s">
        <v>372</v>
      </c>
      <c r="G288" s="21">
        <v>6</v>
      </c>
      <c r="H288" s="3">
        <v>13.5</v>
      </c>
      <c r="I288" s="3">
        <f t="shared" si="8"/>
        <v>81</v>
      </c>
      <c r="J288" s="3">
        <v>58</v>
      </c>
      <c r="K288" s="4">
        <f t="shared" si="7"/>
        <v>0.23275862068965517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157</v>
      </c>
      <c r="C289" s="1" t="s">
        <v>344</v>
      </c>
      <c r="D289" s="1" t="s">
        <v>346</v>
      </c>
      <c r="E289" s="1"/>
      <c r="F289" s="1" t="s">
        <v>372</v>
      </c>
      <c r="G289" s="21">
        <v>0</v>
      </c>
      <c r="H289" s="3">
        <v>65</v>
      </c>
      <c r="I289" s="3">
        <f t="shared" si="8"/>
        <v>0</v>
      </c>
      <c r="J289" s="3">
        <v>209</v>
      </c>
      <c r="K289" s="4">
        <f t="shared" si="7"/>
        <v>0.31100478468899523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344</v>
      </c>
      <c r="D290" s="1" t="s">
        <v>347</v>
      </c>
      <c r="E290" s="1"/>
      <c r="F290" s="1" t="s">
        <v>123</v>
      </c>
      <c r="G290" s="21">
        <v>0</v>
      </c>
      <c r="H290" s="3">
        <v>79</v>
      </c>
      <c r="I290" s="3">
        <f t="shared" si="8"/>
        <v>0</v>
      </c>
      <c r="J290" s="3">
        <v>255</v>
      </c>
      <c r="K290" s="4">
        <f t="shared" si="7"/>
        <v>0.30980392156862746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289</v>
      </c>
      <c r="D291" s="1" t="s">
        <v>348</v>
      </c>
      <c r="E291" s="1"/>
      <c r="F291" s="1" t="s">
        <v>83</v>
      </c>
      <c r="G291" s="21">
        <v>0</v>
      </c>
      <c r="H291" s="3">
        <v>25</v>
      </c>
      <c r="I291" s="3">
        <f t="shared" si="8"/>
        <v>0</v>
      </c>
      <c r="J291" s="3">
        <v>88</v>
      </c>
      <c r="K291" s="4">
        <f t="shared" si="7"/>
        <v>0.28409090909090912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289</v>
      </c>
      <c r="D292" s="1" t="s">
        <v>348</v>
      </c>
      <c r="E292" s="1"/>
      <c r="F292" s="1" t="s">
        <v>83</v>
      </c>
      <c r="G292" s="21">
        <v>0</v>
      </c>
      <c r="H292" s="3">
        <v>35</v>
      </c>
      <c r="I292" s="3">
        <f t="shared" si="8"/>
        <v>0</v>
      </c>
      <c r="J292" s="3">
        <v>110</v>
      </c>
      <c r="K292" s="4">
        <f t="shared" si="7"/>
        <v>0.31818181818181818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157</v>
      </c>
      <c r="C293" s="1" t="s">
        <v>349</v>
      </c>
      <c r="D293" s="1" t="s">
        <v>350</v>
      </c>
      <c r="E293" s="1"/>
      <c r="F293" s="1" t="s">
        <v>83</v>
      </c>
      <c r="G293" s="21">
        <v>0</v>
      </c>
      <c r="H293" s="3">
        <v>34</v>
      </c>
      <c r="I293" s="3">
        <f t="shared" si="8"/>
        <v>0</v>
      </c>
      <c r="J293" s="3">
        <v>119</v>
      </c>
      <c r="K293" s="4">
        <f t="shared" si="7"/>
        <v>0.2857142857142857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134</v>
      </c>
      <c r="C294" s="1" t="s">
        <v>351</v>
      </c>
      <c r="D294" s="1" t="s">
        <v>352</v>
      </c>
      <c r="E294" s="1"/>
      <c r="F294" s="1" t="s">
        <v>83</v>
      </c>
      <c r="G294" s="21">
        <v>0</v>
      </c>
      <c r="H294" s="3">
        <v>21</v>
      </c>
      <c r="I294" s="3">
        <f t="shared" si="8"/>
        <v>0</v>
      </c>
      <c r="J294" s="3">
        <v>68</v>
      </c>
      <c r="K294" s="4">
        <f t="shared" si="7"/>
        <v>0.30882352941176472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134</v>
      </c>
      <c r="C295" s="1" t="s">
        <v>302</v>
      </c>
      <c r="D295" s="1" t="s">
        <v>353</v>
      </c>
      <c r="E295" s="1"/>
      <c r="F295" s="1" t="s">
        <v>141</v>
      </c>
      <c r="G295" s="21">
        <v>3</v>
      </c>
      <c r="H295" s="3">
        <v>33</v>
      </c>
      <c r="I295" s="3">
        <f t="shared" si="8"/>
        <v>99</v>
      </c>
      <c r="J295" s="3">
        <v>106</v>
      </c>
      <c r="K295" s="4">
        <f t="shared" si="7"/>
        <v>0.31132075471698112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134</v>
      </c>
      <c r="C296" s="1" t="s">
        <v>354</v>
      </c>
      <c r="D296" s="1" t="s">
        <v>355</v>
      </c>
      <c r="E296" s="1"/>
      <c r="F296" s="1" t="s">
        <v>83</v>
      </c>
      <c r="G296" s="21">
        <v>20</v>
      </c>
      <c r="H296" s="3">
        <v>24</v>
      </c>
      <c r="I296" s="3">
        <f t="shared" si="8"/>
        <v>480</v>
      </c>
      <c r="J296" s="3"/>
      <c r="K296" s="4" t="e">
        <f t="shared" si="7"/>
        <v>#DIV/0!</v>
      </c>
      <c r="L296" s="1" t="s">
        <v>101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180</v>
      </c>
      <c r="C297" s="1" t="s">
        <v>434</v>
      </c>
      <c r="D297" s="1" t="s">
        <v>435</v>
      </c>
      <c r="E297" s="1">
        <v>2022</v>
      </c>
      <c r="F297" s="1" t="s">
        <v>372</v>
      </c>
      <c r="G297" s="21">
        <v>1</v>
      </c>
      <c r="H297" s="3">
        <v>50</v>
      </c>
      <c r="I297" s="3">
        <f t="shared" si="8"/>
        <v>50</v>
      </c>
      <c r="J297" s="3">
        <v>165</v>
      </c>
      <c r="K297" s="4">
        <f t="shared" si="7"/>
        <v>0.30303030303030304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108</v>
      </c>
      <c r="C298" s="1" t="s">
        <v>356</v>
      </c>
      <c r="D298" s="1" t="s">
        <v>375</v>
      </c>
      <c r="E298" s="1">
        <v>2016</v>
      </c>
      <c r="F298" s="1" t="s">
        <v>372</v>
      </c>
      <c r="G298" s="21">
        <v>0</v>
      </c>
      <c r="H298" s="3">
        <v>26</v>
      </c>
      <c r="I298" s="3">
        <f t="shared" si="8"/>
        <v>0</v>
      </c>
      <c r="J298" s="3">
        <v>88</v>
      </c>
      <c r="K298" s="4">
        <f t="shared" si="7"/>
        <v>0.29545454545454547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8" t="s">
        <v>357</v>
      </c>
      <c r="B299" s="1" t="s">
        <v>108</v>
      </c>
      <c r="C299" s="1" t="s">
        <v>358</v>
      </c>
      <c r="D299" s="1" t="s">
        <v>359</v>
      </c>
      <c r="E299" s="1"/>
      <c r="F299" s="1" t="s">
        <v>372</v>
      </c>
      <c r="G299" s="1">
        <v>0</v>
      </c>
      <c r="H299" s="3">
        <v>501.95</v>
      </c>
      <c r="I299" s="3">
        <f t="shared" si="8"/>
        <v>0</v>
      </c>
      <c r="J299" s="1"/>
      <c r="K299" s="4" t="e">
        <f t="shared" si="7"/>
        <v>#DIV/0!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9" t="s">
        <v>376</v>
      </c>
      <c r="B300" s="1"/>
      <c r="C300" s="1" t="s">
        <v>377</v>
      </c>
      <c r="D300" s="1"/>
      <c r="E300" s="1"/>
      <c r="F300" s="1" t="s">
        <v>372</v>
      </c>
      <c r="G300" s="1">
        <v>0</v>
      </c>
      <c r="H300" s="3">
        <v>2</v>
      </c>
      <c r="I300" s="3">
        <f t="shared" si="8"/>
        <v>0</v>
      </c>
      <c r="J300" s="1"/>
      <c r="K300" s="4"/>
      <c r="L300" s="1" t="s">
        <v>378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9" t="s">
        <v>376</v>
      </c>
      <c r="B301" s="1"/>
      <c r="C301" s="1" t="s">
        <v>380</v>
      </c>
      <c r="D301" s="1"/>
      <c r="E301" s="1"/>
      <c r="F301" s="1" t="s">
        <v>372</v>
      </c>
      <c r="G301" s="1">
        <v>5</v>
      </c>
      <c r="H301" s="3">
        <v>24</v>
      </c>
      <c r="I301" s="3">
        <f t="shared" si="8"/>
        <v>120</v>
      </c>
      <c r="J301" s="1"/>
      <c r="K301" s="4"/>
      <c r="L301" s="1" t="s">
        <v>379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9" t="s">
        <v>376</v>
      </c>
      <c r="B302" s="1"/>
      <c r="C302" s="1" t="s">
        <v>381</v>
      </c>
      <c r="D302" s="1"/>
      <c r="E302" s="1"/>
      <c r="F302" s="1" t="s">
        <v>372</v>
      </c>
      <c r="G302" s="1">
        <v>8</v>
      </c>
      <c r="H302" s="3">
        <f>1.83*12</f>
        <v>21.96</v>
      </c>
      <c r="I302" s="3">
        <f t="shared" si="8"/>
        <v>175.68</v>
      </c>
      <c r="J302" s="1"/>
      <c r="K302" s="4"/>
      <c r="L302" s="1" t="s">
        <v>379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9" t="s">
        <v>376</v>
      </c>
      <c r="B303" s="1"/>
      <c r="C303" s="1" t="s">
        <v>381</v>
      </c>
      <c r="D303" s="1"/>
      <c r="E303" s="1"/>
      <c r="F303" s="1" t="s">
        <v>372</v>
      </c>
      <c r="G303" s="1"/>
      <c r="H303" s="3">
        <v>2</v>
      </c>
      <c r="I303" s="3">
        <f t="shared" si="8"/>
        <v>0</v>
      </c>
      <c r="J303" s="1"/>
      <c r="K303" s="4"/>
      <c r="L303" s="1" t="s">
        <v>378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/>
      <c r="B304" s="1"/>
      <c r="C304" s="1"/>
      <c r="D304" s="1"/>
      <c r="E304" s="1"/>
      <c r="F304" s="1"/>
      <c r="G304" s="1"/>
      <c r="H304" s="6" t="s">
        <v>360</v>
      </c>
      <c r="I304" s="7">
        <f>SUM(I2:I303)</f>
        <v>30084.47099999999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5546-FDF8-754A-A030-84CA71BD5E97}">
  <dimension ref="A1:AB308"/>
  <sheetViews>
    <sheetView topLeftCell="A288" zoomScale="125" workbookViewId="0">
      <selection activeCell="G2" sqref="G2:G307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12</v>
      </c>
      <c r="H2" s="3">
        <v>26.2</v>
      </c>
      <c r="I2" s="3">
        <f>H2*G2</f>
        <v>314.39999999999998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69" si="0">H3*G3</f>
        <v>193</v>
      </c>
      <c r="J3" s="3">
        <v>117</v>
      </c>
      <c r="K3" s="4">
        <f t="shared" ref="K3:K84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5</v>
      </c>
      <c r="H4" s="3">
        <v>81.069999999999993</v>
      </c>
      <c r="I4" s="3">
        <f t="shared" si="0"/>
        <v>405.34999999999997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15</v>
      </c>
      <c r="H8" s="3">
        <v>20.16</v>
      </c>
      <c r="I8" s="3">
        <f t="shared" si="0"/>
        <v>302.39999999999998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24</v>
      </c>
      <c r="H9" s="3">
        <v>24</v>
      </c>
      <c r="I9" s="3">
        <f t="shared" si="0"/>
        <v>576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/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/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2</v>
      </c>
      <c r="H12" s="3">
        <v>60</v>
      </c>
      <c r="I12" s="3">
        <f t="shared" si="0"/>
        <v>120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/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/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/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9</v>
      </c>
      <c r="H16" s="3">
        <v>27.5</v>
      </c>
      <c r="I16" s="3">
        <f t="shared" si="0"/>
        <v>247.5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/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/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3</v>
      </c>
      <c r="H19" s="3">
        <v>50.3</v>
      </c>
      <c r="I19" s="3">
        <f t="shared" si="0"/>
        <v>150.89999999999998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13</v>
      </c>
      <c r="H20" s="3">
        <v>28.5</v>
      </c>
      <c r="I20" s="3">
        <f t="shared" si="0"/>
        <v>370.5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10</v>
      </c>
      <c r="H21" s="3">
        <v>23</v>
      </c>
      <c r="I21" s="3">
        <f t="shared" si="0"/>
        <v>230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/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/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9</v>
      </c>
      <c r="H24" s="3">
        <v>38.99</v>
      </c>
      <c r="I24" s="3">
        <f t="shared" si="0"/>
        <v>350.91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4</v>
      </c>
      <c r="H25" s="3">
        <v>134.30000000000001</v>
      </c>
      <c r="I25" s="3">
        <f t="shared" si="0"/>
        <v>537.20000000000005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/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16</v>
      </c>
      <c r="H28" s="3">
        <v>55.46</v>
      </c>
      <c r="I28" s="3">
        <f t="shared" si="0"/>
        <v>887.36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4</v>
      </c>
      <c r="H29" s="3">
        <v>26.67</v>
      </c>
      <c r="I29" s="3">
        <f t="shared" si="0"/>
        <v>106.68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/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/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/>
      <c r="H32" s="3">
        <v>28</v>
      </c>
      <c r="I32" s="3">
        <f t="shared" si="0"/>
        <v>0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/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/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/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/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/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7</v>
      </c>
      <c r="H38" s="3">
        <v>87</v>
      </c>
      <c r="I38" s="3">
        <f t="shared" si="0"/>
        <v>609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3</v>
      </c>
      <c r="H39" s="3">
        <v>24</v>
      </c>
      <c r="I39" s="3">
        <f t="shared" si="0"/>
        <v>72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3</v>
      </c>
      <c r="H40" s="3">
        <v>103.88</v>
      </c>
      <c r="I40" s="3">
        <f t="shared" si="0"/>
        <v>311.64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4</v>
      </c>
      <c r="H41" s="3">
        <v>41</v>
      </c>
      <c r="I41" s="3">
        <f t="shared" si="0"/>
        <v>164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/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/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5</v>
      </c>
      <c r="H44" s="3">
        <v>65</v>
      </c>
      <c r="I44" s="3">
        <f t="shared" si="0"/>
        <v>325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/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/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10</v>
      </c>
      <c r="H47" s="3">
        <v>55</v>
      </c>
      <c r="I47" s="3">
        <f t="shared" si="0"/>
        <v>550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/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16</v>
      </c>
      <c r="H49" s="3">
        <v>22</v>
      </c>
      <c r="I49" s="3">
        <f t="shared" si="0"/>
        <v>352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11</v>
      </c>
      <c r="H50" s="3">
        <v>46</v>
      </c>
      <c r="I50" s="3">
        <f t="shared" si="0"/>
        <v>506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453</v>
      </c>
      <c r="D51" s="1" t="s">
        <v>454</v>
      </c>
      <c r="E51" s="1" t="s">
        <v>14</v>
      </c>
      <c r="F51" s="1" t="s">
        <v>372</v>
      </c>
      <c r="G51" s="21">
        <v>6</v>
      </c>
      <c r="H51" s="3">
        <v>35</v>
      </c>
      <c r="I51" s="3">
        <f>H51*G51</f>
        <v>210</v>
      </c>
      <c r="J51" s="22">
        <v>120</v>
      </c>
      <c r="K51" s="4">
        <f t="shared" si="1"/>
        <v>0.29166666666666669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455</v>
      </c>
      <c r="D52" s="1" t="s">
        <v>454</v>
      </c>
      <c r="E52" s="1">
        <v>2023</v>
      </c>
      <c r="F52" s="1" t="s">
        <v>372</v>
      </c>
      <c r="G52" s="21">
        <v>12</v>
      </c>
      <c r="H52" s="3">
        <v>382</v>
      </c>
      <c r="I52" s="3">
        <f t="shared" si="0"/>
        <v>4584</v>
      </c>
      <c r="J52" s="22">
        <v>1090</v>
      </c>
      <c r="K52" s="4">
        <f t="shared" si="1"/>
        <v>0.35045871559633029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456</v>
      </c>
      <c r="D53" s="1" t="s">
        <v>454</v>
      </c>
      <c r="E53" s="1">
        <v>2023</v>
      </c>
      <c r="F53" s="1" t="s">
        <v>372</v>
      </c>
      <c r="G53" s="21">
        <v>3</v>
      </c>
      <c r="H53" s="3">
        <v>550.1</v>
      </c>
      <c r="I53" s="3">
        <f t="shared" si="0"/>
        <v>1650.3000000000002</v>
      </c>
      <c r="J53" s="22">
        <v>1620</v>
      </c>
      <c r="K53" s="4">
        <f t="shared" si="1"/>
        <v>0.33956790123456793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2" t="s">
        <v>95</v>
      </c>
      <c r="B54" s="1" t="s">
        <v>99</v>
      </c>
      <c r="C54" s="1" t="s">
        <v>97</v>
      </c>
      <c r="D54" s="1" t="s">
        <v>100</v>
      </c>
      <c r="E54" s="1"/>
      <c r="F54" s="1" t="s">
        <v>98</v>
      </c>
      <c r="G54" s="21">
        <v>2</v>
      </c>
      <c r="H54" s="3">
        <v>142</v>
      </c>
      <c r="I54" s="3">
        <f t="shared" si="0"/>
        <v>284</v>
      </c>
      <c r="J54" s="3">
        <v>142</v>
      </c>
      <c r="K54" s="4">
        <f t="shared" si="1"/>
        <v>1</v>
      </c>
      <c r="L54" s="1" t="s">
        <v>361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3" t="s">
        <v>102</v>
      </c>
      <c r="B55" s="1" t="s">
        <v>103</v>
      </c>
      <c r="C55" s="1" t="s">
        <v>104</v>
      </c>
      <c r="D55" s="1" t="s">
        <v>105</v>
      </c>
      <c r="E55" s="1"/>
      <c r="F55" s="1" t="s">
        <v>83</v>
      </c>
      <c r="G55" s="21">
        <v>1</v>
      </c>
      <c r="H55" s="3">
        <v>22.8</v>
      </c>
      <c r="I55" s="3">
        <f t="shared" si="0"/>
        <v>22.8</v>
      </c>
      <c r="J55" s="3">
        <v>78</v>
      </c>
      <c r="K55" s="4">
        <f t="shared" si="1"/>
        <v>0.29230769230769232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110</v>
      </c>
      <c r="E56" s="1"/>
      <c r="F56" s="1" t="s">
        <v>372</v>
      </c>
      <c r="G56" s="21"/>
      <c r="H56" s="3">
        <v>41.95</v>
      </c>
      <c r="I56" s="3">
        <f t="shared" si="0"/>
        <v>0</v>
      </c>
      <c r="J56" s="3">
        <v>125</v>
      </c>
      <c r="K56" s="4">
        <f t="shared" si="1"/>
        <v>0.33560000000000001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111</v>
      </c>
      <c r="E57" s="1"/>
      <c r="F57" s="1" t="s">
        <v>372</v>
      </c>
      <c r="G57" s="21"/>
      <c r="H57" s="3">
        <v>197</v>
      </c>
      <c r="I57" s="3">
        <f t="shared" si="0"/>
        <v>0</v>
      </c>
      <c r="J57" s="3">
        <v>445</v>
      </c>
      <c r="K57" s="4">
        <f t="shared" si="1"/>
        <v>0.44269662921348313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112</v>
      </c>
      <c r="E58" s="1"/>
      <c r="F58" s="1" t="s">
        <v>372</v>
      </c>
      <c r="G58" s="21">
        <v>2</v>
      </c>
      <c r="H58" s="3">
        <v>85.95</v>
      </c>
      <c r="I58" s="3">
        <f t="shared" si="0"/>
        <v>171.9</v>
      </c>
      <c r="J58" s="3">
        <v>280</v>
      </c>
      <c r="K58" s="4">
        <f t="shared" si="1"/>
        <v>0.30696428571428575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113</v>
      </c>
      <c r="E59" s="1"/>
      <c r="F59" s="1" t="s">
        <v>372</v>
      </c>
      <c r="G59" s="21"/>
      <c r="H59" s="3">
        <v>155</v>
      </c>
      <c r="I59" s="3">
        <f t="shared" si="0"/>
        <v>0</v>
      </c>
      <c r="J59" s="3">
        <v>350</v>
      </c>
      <c r="K59" s="4">
        <f t="shared" si="1"/>
        <v>0.44285714285714284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114</v>
      </c>
      <c r="E60" s="1"/>
      <c r="F60" s="1" t="s">
        <v>372</v>
      </c>
      <c r="G60" s="21"/>
      <c r="H60" s="3">
        <v>82</v>
      </c>
      <c r="I60" s="3">
        <f t="shared" si="0"/>
        <v>0</v>
      </c>
      <c r="J60" s="3">
        <v>245</v>
      </c>
      <c r="K60" s="4">
        <f t="shared" si="1"/>
        <v>0.33469387755102042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115</v>
      </c>
      <c r="E61" s="1"/>
      <c r="F61" s="1" t="s">
        <v>372</v>
      </c>
      <c r="G61" s="21">
        <v>3</v>
      </c>
      <c r="H61" s="3">
        <v>88</v>
      </c>
      <c r="I61" s="3">
        <f t="shared" si="0"/>
        <v>264</v>
      </c>
      <c r="J61" s="3">
        <v>260</v>
      </c>
      <c r="K61" s="4">
        <f t="shared" si="1"/>
        <v>0.33846153846153848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116</v>
      </c>
      <c r="E62" s="1"/>
      <c r="F62" s="1" t="s">
        <v>372</v>
      </c>
      <c r="G62" s="21">
        <v>3</v>
      </c>
      <c r="H62" s="3">
        <v>61.45</v>
      </c>
      <c r="I62" s="3">
        <f t="shared" si="0"/>
        <v>184.35000000000002</v>
      </c>
      <c r="J62" s="3">
        <v>190</v>
      </c>
      <c r="K62" s="4">
        <f t="shared" si="1"/>
        <v>0.32342105263157894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117</v>
      </c>
      <c r="E63" s="1"/>
      <c r="F63" s="1" t="s">
        <v>372</v>
      </c>
      <c r="G63" s="21"/>
      <c r="H63" s="3">
        <v>49</v>
      </c>
      <c r="I63" s="3">
        <f t="shared" si="0"/>
        <v>0</v>
      </c>
      <c r="J63" s="3">
        <v>154</v>
      </c>
      <c r="K63" s="4">
        <f t="shared" si="1"/>
        <v>0.31818181818181818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118</v>
      </c>
      <c r="E64" s="1">
        <v>2014</v>
      </c>
      <c r="F64" s="1" t="s">
        <v>372</v>
      </c>
      <c r="G64" s="21"/>
      <c r="H64" s="3">
        <v>82</v>
      </c>
      <c r="I64" s="3">
        <f t="shared" si="0"/>
        <v>0</v>
      </c>
      <c r="J64" s="3">
        <v>250</v>
      </c>
      <c r="K64" s="4">
        <f t="shared" si="1"/>
        <v>0.32800000000000001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119</v>
      </c>
      <c r="E65" s="1">
        <v>2009</v>
      </c>
      <c r="F65" s="1" t="s">
        <v>372</v>
      </c>
      <c r="G65" s="21">
        <v>2</v>
      </c>
      <c r="H65" s="3">
        <v>66.95</v>
      </c>
      <c r="I65" s="3">
        <f t="shared" si="0"/>
        <v>133.9</v>
      </c>
      <c r="J65" s="3">
        <v>220</v>
      </c>
      <c r="K65" s="4">
        <f t="shared" si="1"/>
        <v>0.30431818181818182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120</v>
      </c>
      <c r="E66" s="1" t="s">
        <v>14</v>
      </c>
      <c r="F66" s="1" t="s">
        <v>372</v>
      </c>
      <c r="G66" s="21">
        <v>11</v>
      </c>
      <c r="H66" s="3">
        <v>49</v>
      </c>
      <c r="I66" s="3">
        <f t="shared" si="0"/>
        <v>539</v>
      </c>
      <c r="J66" s="3">
        <v>170</v>
      </c>
      <c r="K66" s="4">
        <f t="shared" si="1"/>
        <v>0.28823529411764703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373</v>
      </c>
      <c r="E67" s="1" t="s">
        <v>14</v>
      </c>
      <c r="F67" s="1" t="s">
        <v>372</v>
      </c>
      <c r="G67" s="21">
        <v>5</v>
      </c>
      <c r="H67" s="3">
        <v>49.95</v>
      </c>
      <c r="I67" s="3">
        <f t="shared" si="0"/>
        <v>249.75</v>
      </c>
      <c r="J67" s="3">
        <v>160</v>
      </c>
      <c r="K67" s="4">
        <v>0.31219999999999998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121</v>
      </c>
      <c r="E68" s="1" t="s">
        <v>14</v>
      </c>
      <c r="F68" s="1" t="s">
        <v>90</v>
      </c>
      <c r="G68" s="21">
        <v>4</v>
      </c>
      <c r="H68" s="3">
        <v>36</v>
      </c>
      <c r="I68" s="3">
        <f t="shared" si="0"/>
        <v>144</v>
      </c>
      <c r="J68" s="3">
        <v>110</v>
      </c>
      <c r="K68" s="4">
        <f t="shared" si="1"/>
        <v>0.32727272727272727</v>
      </c>
      <c r="L68" s="1" t="s"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370</v>
      </c>
      <c r="E69" s="1">
        <v>2016</v>
      </c>
      <c r="F69" s="1" t="s">
        <v>123</v>
      </c>
      <c r="G69" s="21">
        <v>2</v>
      </c>
      <c r="H69" s="3">
        <v>82</v>
      </c>
      <c r="I69" s="3">
        <f t="shared" si="0"/>
        <v>164</v>
      </c>
      <c r="J69" s="3">
        <v>220</v>
      </c>
      <c r="K69" s="4">
        <f t="shared" si="1"/>
        <v>0.37272727272727274</v>
      </c>
      <c r="L69" s="1" t="s">
        <v>16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122</v>
      </c>
      <c r="E70" s="1">
        <v>2016</v>
      </c>
      <c r="F70" s="1" t="s">
        <v>123</v>
      </c>
      <c r="G70" s="21">
        <v>1</v>
      </c>
      <c r="H70" s="3">
        <v>54.83</v>
      </c>
      <c r="I70" s="3">
        <f t="shared" ref="I70:I135" si="2">H70*G70</f>
        <v>54.83</v>
      </c>
      <c r="J70" s="3">
        <v>175</v>
      </c>
      <c r="K70" s="4">
        <f t="shared" si="1"/>
        <v>0.31331428571428571</v>
      </c>
      <c r="L70" s="1" t="s">
        <v>16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364</v>
      </c>
      <c r="E71" s="1"/>
      <c r="F71" s="1" t="s">
        <v>123</v>
      </c>
      <c r="G71" s="21"/>
      <c r="H71" s="3">
        <v>48.33</v>
      </c>
      <c r="I71" s="3">
        <f t="shared" si="2"/>
        <v>0</v>
      </c>
      <c r="J71" s="3">
        <v>145</v>
      </c>
      <c r="K71" s="4">
        <f t="shared" si="1"/>
        <v>0.3333103448275862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125</v>
      </c>
      <c r="E72" s="1">
        <v>2017</v>
      </c>
      <c r="F72" s="1" t="s">
        <v>123</v>
      </c>
      <c r="G72" s="21"/>
      <c r="H72" s="3">
        <v>117.33</v>
      </c>
      <c r="I72" s="3">
        <f t="shared" si="2"/>
        <v>0</v>
      </c>
      <c r="J72" s="3">
        <v>333</v>
      </c>
      <c r="K72" s="4">
        <f t="shared" si="1"/>
        <v>0.35234234234234235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126</v>
      </c>
      <c r="E73" s="1"/>
      <c r="F73" s="1" t="s">
        <v>123</v>
      </c>
      <c r="G73" s="21">
        <v>6</v>
      </c>
      <c r="H73" s="3">
        <v>47</v>
      </c>
      <c r="I73" s="3">
        <f t="shared" si="2"/>
        <v>282</v>
      </c>
      <c r="J73" s="3">
        <v>160</v>
      </c>
      <c r="K73" s="4">
        <f t="shared" si="1"/>
        <v>0.29375000000000001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127</v>
      </c>
      <c r="E74" s="1"/>
      <c r="F74" s="1" t="s">
        <v>123</v>
      </c>
      <c r="G74" s="21"/>
      <c r="H74" s="3">
        <v>64.33</v>
      </c>
      <c r="I74" s="3">
        <f t="shared" si="2"/>
        <v>0</v>
      </c>
      <c r="J74" s="3">
        <v>205</v>
      </c>
      <c r="K74" s="4">
        <f t="shared" si="1"/>
        <v>0.31380487804878049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363</v>
      </c>
      <c r="E75" s="1"/>
      <c r="F75" s="1" t="s">
        <v>123</v>
      </c>
      <c r="G75" s="21"/>
      <c r="H75" s="3">
        <v>89.17</v>
      </c>
      <c r="I75" s="3">
        <f t="shared" si="2"/>
        <v>0</v>
      </c>
      <c r="J75" s="3">
        <v>195</v>
      </c>
      <c r="K75" s="4">
        <f t="shared" si="1"/>
        <v>0.45728205128205129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128</v>
      </c>
      <c r="E76" s="1"/>
      <c r="F76" s="1" t="s">
        <v>123</v>
      </c>
      <c r="G76" s="21"/>
      <c r="H76" s="3">
        <v>80</v>
      </c>
      <c r="I76" s="3">
        <f t="shared" si="2"/>
        <v>0</v>
      </c>
      <c r="J76" s="3">
        <v>240</v>
      </c>
      <c r="K76" s="4">
        <f t="shared" si="1"/>
        <v>0.33333333333333331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420</v>
      </c>
      <c r="E77" s="1" t="s">
        <v>14</v>
      </c>
      <c r="F77" s="1" t="s">
        <v>50</v>
      </c>
      <c r="G77" s="21">
        <v>10</v>
      </c>
      <c r="H77" s="3">
        <v>26</v>
      </c>
      <c r="I77" s="3">
        <f t="shared" si="2"/>
        <v>260</v>
      </c>
      <c r="J77" s="3">
        <v>79</v>
      </c>
      <c r="K77" s="4">
        <f t="shared" si="1"/>
        <v>0.32911392405063289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433</v>
      </c>
      <c r="E78" s="1" t="s">
        <v>14</v>
      </c>
      <c r="F78" s="1" t="s">
        <v>50</v>
      </c>
      <c r="G78" s="21">
        <v>2</v>
      </c>
      <c r="H78" s="3">
        <v>55</v>
      </c>
      <c r="I78" s="3">
        <f t="shared" si="2"/>
        <v>110</v>
      </c>
      <c r="J78" s="3">
        <v>152</v>
      </c>
      <c r="K78" s="4">
        <f t="shared" si="1"/>
        <v>0.36184210526315791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129</v>
      </c>
      <c r="E79" s="1" t="s">
        <v>14</v>
      </c>
      <c r="F79" s="1" t="s">
        <v>130</v>
      </c>
      <c r="G79" s="21"/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404</v>
      </c>
      <c r="E80" s="1" t="s">
        <v>14</v>
      </c>
      <c r="F80" s="1" t="s">
        <v>405</v>
      </c>
      <c r="G80" s="21"/>
      <c r="H80" s="3">
        <v>26.5</v>
      </c>
      <c r="I80" s="3">
        <f t="shared" si="2"/>
        <v>0</v>
      </c>
      <c r="J80" s="3">
        <v>78</v>
      </c>
      <c r="K80" s="4">
        <f t="shared" si="1"/>
        <v>0.33974358974358976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410</v>
      </c>
      <c r="E81" s="1" t="s">
        <v>14</v>
      </c>
      <c r="F81" s="1" t="s">
        <v>405</v>
      </c>
      <c r="G81" s="21"/>
      <c r="H81" s="3">
        <v>30.75</v>
      </c>
      <c r="I81" s="3">
        <f t="shared" si="2"/>
        <v>0</v>
      </c>
      <c r="J81" s="3">
        <v>82</v>
      </c>
      <c r="K81" s="4">
        <f t="shared" si="1"/>
        <v>0.375</v>
      </c>
      <c r="L81" s="1" t="s">
        <v>63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131</v>
      </c>
      <c r="E82" s="1" t="s">
        <v>14</v>
      </c>
      <c r="F82" s="1" t="s">
        <v>130</v>
      </c>
      <c r="G82" s="21"/>
      <c r="H82" s="3">
        <v>29</v>
      </c>
      <c r="I82" s="3">
        <f t="shared" si="2"/>
        <v>0</v>
      </c>
      <c r="J82" s="3">
        <v>75</v>
      </c>
      <c r="K82" s="4">
        <f t="shared" si="1"/>
        <v>0.38666666666666666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132</v>
      </c>
      <c r="E83" s="1">
        <v>2006</v>
      </c>
      <c r="F83" s="1" t="s">
        <v>123</v>
      </c>
      <c r="G83" s="21">
        <v>4</v>
      </c>
      <c r="H83" s="3">
        <v>139.99</v>
      </c>
      <c r="I83" s="3">
        <f t="shared" si="2"/>
        <v>559.96</v>
      </c>
      <c r="J83" s="3">
        <v>435</v>
      </c>
      <c r="K83" s="4">
        <f t="shared" si="1"/>
        <v>0.321816091954023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133</v>
      </c>
      <c r="E84" s="1"/>
      <c r="F84" s="1" t="s">
        <v>83</v>
      </c>
      <c r="G84" s="21"/>
      <c r="H84" s="3">
        <v>61</v>
      </c>
      <c r="I84" s="3">
        <f t="shared" si="2"/>
        <v>0</v>
      </c>
      <c r="J84" s="3">
        <v>205</v>
      </c>
      <c r="K84" s="4">
        <f t="shared" si="1"/>
        <v>0.29756097560975608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134</v>
      </c>
      <c r="C85" s="1" t="s">
        <v>107</v>
      </c>
      <c r="D85" s="1" t="s">
        <v>135</v>
      </c>
      <c r="E85" s="1"/>
      <c r="F85" s="1" t="s">
        <v>83</v>
      </c>
      <c r="G85" s="21"/>
      <c r="H85" s="3">
        <v>26</v>
      </c>
      <c r="I85" s="3">
        <f t="shared" si="2"/>
        <v>0</v>
      </c>
      <c r="J85" s="3">
        <v>84</v>
      </c>
      <c r="K85" s="4">
        <f t="shared" ref="K85:K165" si="3">H85/J85</f>
        <v>0.30952380952380953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134</v>
      </c>
      <c r="C86" s="1" t="s">
        <v>137</v>
      </c>
      <c r="D86" s="1" t="s">
        <v>138</v>
      </c>
      <c r="E86" s="1"/>
      <c r="F86" s="1" t="s">
        <v>83</v>
      </c>
      <c r="G86" s="21">
        <v>1</v>
      </c>
      <c r="H86" s="3">
        <v>25</v>
      </c>
      <c r="I86" s="3">
        <f t="shared" si="2"/>
        <v>25</v>
      </c>
      <c r="J86" s="3">
        <v>82</v>
      </c>
      <c r="K86" s="4">
        <f t="shared" si="3"/>
        <v>0.3048780487804878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148</v>
      </c>
      <c r="D87" s="1" t="s">
        <v>438</v>
      </c>
      <c r="E87" s="1">
        <v>2022</v>
      </c>
      <c r="F87" s="1" t="s">
        <v>437</v>
      </c>
      <c r="G87" s="21"/>
      <c r="H87" s="3">
        <f>438/12</f>
        <v>36.5</v>
      </c>
      <c r="I87" s="3">
        <f t="shared" si="2"/>
        <v>0</v>
      </c>
      <c r="J87" s="3">
        <v>112</v>
      </c>
      <c r="K87" s="4">
        <f t="shared" si="3"/>
        <v>0.32589285714285715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134</v>
      </c>
      <c r="C88" s="1" t="s">
        <v>139</v>
      </c>
      <c r="D88" s="1" t="s">
        <v>140</v>
      </c>
      <c r="E88" s="1">
        <v>2021</v>
      </c>
      <c r="F88" s="1" t="s">
        <v>141</v>
      </c>
      <c r="G88" s="21"/>
      <c r="H88" s="3">
        <v>32</v>
      </c>
      <c r="I88" s="3">
        <f t="shared" si="2"/>
        <v>0</v>
      </c>
      <c r="J88" s="3">
        <v>99</v>
      </c>
      <c r="K88" s="4">
        <f t="shared" si="3"/>
        <v>0.32323232323232326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142</v>
      </c>
      <c r="C89" s="1" t="s">
        <v>143</v>
      </c>
      <c r="D89" s="1" t="s">
        <v>144</v>
      </c>
      <c r="E89" s="1">
        <v>2023</v>
      </c>
      <c r="F89" s="1" t="s">
        <v>50</v>
      </c>
      <c r="G89" s="21">
        <v>5</v>
      </c>
      <c r="H89" s="3">
        <v>33.99</v>
      </c>
      <c r="I89" s="3">
        <f t="shared" si="2"/>
        <v>169.95000000000002</v>
      </c>
      <c r="J89" s="3">
        <v>104</v>
      </c>
      <c r="K89" s="4">
        <f t="shared" si="3"/>
        <v>0.32682692307692307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145</v>
      </c>
      <c r="C90" s="1" t="s">
        <v>146</v>
      </c>
      <c r="D90" s="1" t="s">
        <v>147</v>
      </c>
      <c r="E90" s="1"/>
      <c r="F90" s="1" t="s">
        <v>83</v>
      </c>
      <c r="G90" s="21">
        <v>9</v>
      </c>
      <c r="H90" s="3">
        <v>33</v>
      </c>
      <c r="I90" s="3">
        <f t="shared" si="2"/>
        <v>297</v>
      </c>
      <c r="J90" s="3">
        <v>83</v>
      </c>
      <c r="K90" s="4">
        <f t="shared" si="3"/>
        <v>0.39759036144578314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108</v>
      </c>
      <c r="C91" s="1" t="s">
        <v>148</v>
      </c>
      <c r="D91" s="1" t="s">
        <v>149</v>
      </c>
      <c r="E91" s="1">
        <v>2021</v>
      </c>
      <c r="F91" s="1" t="s">
        <v>83</v>
      </c>
      <c r="G91" s="21">
        <v>5</v>
      </c>
      <c r="H91" s="3">
        <v>31.16</v>
      </c>
      <c r="I91" s="3">
        <f t="shared" si="2"/>
        <v>155.80000000000001</v>
      </c>
      <c r="J91" s="3">
        <v>105</v>
      </c>
      <c r="K91" s="4">
        <f t="shared" si="3"/>
        <v>0.29676190476190478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150</v>
      </c>
      <c r="D92" s="1" t="s">
        <v>457</v>
      </c>
      <c r="E92" s="1">
        <v>2022</v>
      </c>
      <c r="F92" s="1" t="s">
        <v>459</v>
      </c>
      <c r="G92" s="21">
        <v>4</v>
      </c>
      <c r="H92" s="3">
        <v>30</v>
      </c>
      <c r="I92" s="3">
        <f t="shared" si="2"/>
        <v>120</v>
      </c>
      <c r="J92" s="3">
        <v>120</v>
      </c>
      <c r="K92" s="4">
        <f>H92/J92</f>
        <v>0.25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150</v>
      </c>
      <c r="D93" s="1" t="s">
        <v>458</v>
      </c>
      <c r="E93" s="1">
        <v>2020</v>
      </c>
      <c r="F93" s="1" t="s">
        <v>459</v>
      </c>
      <c r="G93" s="21">
        <v>5</v>
      </c>
      <c r="H93" s="3">
        <v>85</v>
      </c>
      <c r="I93" s="3">
        <f t="shared" si="2"/>
        <v>425</v>
      </c>
      <c r="J93" s="3">
        <v>260</v>
      </c>
      <c r="K93" s="4">
        <f>H93/J93</f>
        <v>0.32692307692307693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150</v>
      </c>
      <c r="D94" s="1" t="s">
        <v>151</v>
      </c>
      <c r="E94" s="1"/>
      <c r="F94" s="1" t="s">
        <v>83</v>
      </c>
      <c r="G94" s="21"/>
      <c r="H94" s="3">
        <v>40</v>
      </c>
      <c r="I94" s="3">
        <f t="shared" si="2"/>
        <v>0</v>
      </c>
      <c r="J94" s="3">
        <v>128</v>
      </c>
      <c r="K94" s="4">
        <f t="shared" si="3"/>
        <v>0.3125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152</v>
      </c>
      <c r="E95" s="1"/>
      <c r="F95" s="1" t="s">
        <v>83</v>
      </c>
      <c r="G95" s="21"/>
      <c r="H95" s="3">
        <v>25</v>
      </c>
      <c r="I95" s="3">
        <f t="shared" si="2"/>
        <v>0</v>
      </c>
      <c r="J95" s="3">
        <v>87</v>
      </c>
      <c r="K95" s="4">
        <f t="shared" si="3"/>
        <v>0.28735632183908044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134</v>
      </c>
      <c r="C96" s="1" t="s">
        <v>153</v>
      </c>
      <c r="D96" s="1" t="s">
        <v>154</v>
      </c>
      <c r="E96" s="1"/>
      <c r="F96" s="1" t="s">
        <v>83</v>
      </c>
      <c r="G96" s="21"/>
      <c r="H96" s="3">
        <v>24</v>
      </c>
      <c r="I96" s="3">
        <f t="shared" si="2"/>
        <v>0</v>
      </c>
      <c r="J96" s="3">
        <v>84</v>
      </c>
      <c r="K96" s="4">
        <f t="shared" si="3"/>
        <v>0.2857142857142857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155</v>
      </c>
      <c r="D97" s="1" t="s">
        <v>156</v>
      </c>
      <c r="E97" s="1"/>
      <c r="F97" s="1" t="s">
        <v>83</v>
      </c>
      <c r="G97" s="21">
        <v>2</v>
      </c>
      <c r="H97" s="3">
        <v>24</v>
      </c>
      <c r="I97" s="3">
        <f t="shared" si="2"/>
        <v>48</v>
      </c>
      <c r="J97" s="1"/>
      <c r="K97" s="4" t="e">
        <f t="shared" si="3"/>
        <v>#DIV/0!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157</v>
      </c>
      <c r="C98" s="1" t="s">
        <v>158</v>
      </c>
      <c r="D98" s="5" t="s">
        <v>159</v>
      </c>
      <c r="E98" s="1"/>
      <c r="F98" s="5" t="s">
        <v>83</v>
      </c>
      <c r="G98" s="21"/>
      <c r="H98" s="3">
        <v>38</v>
      </c>
      <c r="I98" s="3">
        <f t="shared" si="2"/>
        <v>0</v>
      </c>
      <c r="J98" s="3">
        <v>124</v>
      </c>
      <c r="K98" s="4">
        <f t="shared" si="3"/>
        <v>0.30645161290322581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142</v>
      </c>
      <c r="C99" s="1" t="s">
        <v>160</v>
      </c>
      <c r="D99" s="5" t="s">
        <v>161</v>
      </c>
      <c r="E99" s="1"/>
      <c r="F99" s="5" t="s">
        <v>83</v>
      </c>
      <c r="G99" s="21"/>
      <c r="H99" s="3">
        <v>30</v>
      </c>
      <c r="I99" s="3">
        <f t="shared" si="2"/>
        <v>0</v>
      </c>
      <c r="J99" s="3">
        <v>98</v>
      </c>
      <c r="K99" s="4">
        <f t="shared" si="3"/>
        <v>0.30612244897959184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428</v>
      </c>
      <c r="C100" s="1" t="s">
        <v>148</v>
      </c>
      <c r="D100" s="5" t="s">
        <v>429</v>
      </c>
      <c r="E100" s="1"/>
      <c r="F100" s="5" t="s">
        <v>50</v>
      </c>
      <c r="G100" s="21">
        <v>7</v>
      </c>
      <c r="H100" s="3">
        <v>96.67</v>
      </c>
      <c r="I100" s="3">
        <f t="shared" si="2"/>
        <v>676.69</v>
      </c>
      <c r="J100" s="3">
        <v>265</v>
      </c>
      <c r="K100" s="4">
        <f t="shared" si="3"/>
        <v>0.36479245283018868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162</v>
      </c>
      <c r="C101" s="1" t="s">
        <v>146</v>
      </c>
      <c r="D101" s="1" t="s">
        <v>436</v>
      </c>
      <c r="E101" s="1">
        <v>2020</v>
      </c>
      <c r="F101" s="1" t="s">
        <v>50</v>
      </c>
      <c r="G101" s="21">
        <v>1</v>
      </c>
      <c r="H101" s="3">
        <v>64.67</v>
      </c>
      <c r="I101" s="3">
        <f t="shared" si="2"/>
        <v>64.67</v>
      </c>
      <c r="J101" s="3">
        <v>195</v>
      </c>
      <c r="K101" s="4">
        <f t="shared" si="3"/>
        <v>0.33164102564102566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162</v>
      </c>
      <c r="C102" s="1" t="s">
        <v>146</v>
      </c>
      <c r="D102" s="1" t="s">
        <v>165</v>
      </c>
      <c r="E102" s="1">
        <v>2019</v>
      </c>
      <c r="F102" s="1" t="s">
        <v>164</v>
      </c>
      <c r="G102" s="21">
        <v>14</v>
      </c>
      <c r="H102" s="3">
        <v>21.33</v>
      </c>
      <c r="I102" s="3">
        <f t="shared" si="2"/>
        <v>298.62</v>
      </c>
      <c r="J102" s="3">
        <v>84</v>
      </c>
      <c r="K102" s="4">
        <f t="shared" si="3"/>
        <v>0.25392857142857139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162</v>
      </c>
      <c r="C103" s="1" t="s">
        <v>146</v>
      </c>
      <c r="D103" s="1" t="s">
        <v>166</v>
      </c>
      <c r="E103" s="1">
        <v>2020</v>
      </c>
      <c r="F103" s="1" t="s">
        <v>372</v>
      </c>
      <c r="G103" s="21"/>
      <c r="H103" s="3">
        <v>60</v>
      </c>
      <c r="I103" s="3">
        <f t="shared" si="2"/>
        <v>0</v>
      </c>
      <c r="J103" s="3">
        <v>180</v>
      </c>
      <c r="K103" s="4">
        <f t="shared" si="3"/>
        <v>0.33333333333333331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439</v>
      </c>
      <c r="E104" s="1">
        <v>2022</v>
      </c>
      <c r="F104" s="1" t="s">
        <v>76</v>
      </c>
      <c r="G104" s="21">
        <v>6</v>
      </c>
      <c r="H104" s="3">
        <v>80</v>
      </c>
      <c r="I104" s="3">
        <f t="shared" si="2"/>
        <v>480</v>
      </c>
      <c r="J104" s="3">
        <v>220</v>
      </c>
      <c r="K104" s="4">
        <f t="shared" si="3"/>
        <v>0.36363636363636365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167</v>
      </c>
      <c r="E105" s="1"/>
      <c r="F105" s="1" t="s">
        <v>372</v>
      </c>
      <c r="G105" s="21"/>
      <c r="H105" s="3">
        <v>37.950000000000003</v>
      </c>
      <c r="I105" s="3">
        <f t="shared" si="2"/>
        <v>0</v>
      </c>
      <c r="J105" s="3">
        <v>114</v>
      </c>
      <c r="K105" s="4">
        <f t="shared" si="3"/>
        <v>0.3328947368421053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168</v>
      </c>
      <c r="D106" s="1" t="s">
        <v>169</v>
      </c>
      <c r="E106" s="1"/>
      <c r="F106" s="1" t="s">
        <v>50</v>
      </c>
      <c r="G106" s="21"/>
      <c r="H106" s="3">
        <v>21.33</v>
      </c>
      <c r="I106" s="3">
        <f t="shared" si="2"/>
        <v>0</v>
      </c>
      <c r="J106" s="3">
        <v>74</v>
      </c>
      <c r="K106" s="4">
        <f t="shared" si="3"/>
        <v>0.28824324324324324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168</v>
      </c>
      <c r="D107" s="1" t="s">
        <v>170</v>
      </c>
      <c r="E107" s="1"/>
      <c r="F107" s="1" t="s">
        <v>50</v>
      </c>
      <c r="G107" s="21"/>
      <c r="H107" s="3">
        <v>21.33</v>
      </c>
      <c r="I107" s="3">
        <f t="shared" si="2"/>
        <v>0</v>
      </c>
      <c r="J107" s="3">
        <v>95</v>
      </c>
      <c r="K107" s="4">
        <f t="shared" si="3"/>
        <v>0.22452631578947366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171</v>
      </c>
      <c r="D108" s="1" t="s">
        <v>172</v>
      </c>
      <c r="E108" s="1"/>
      <c r="F108" s="1" t="s">
        <v>90</v>
      </c>
      <c r="G108" s="21"/>
      <c r="H108" s="3">
        <v>210</v>
      </c>
      <c r="I108" s="3">
        <f t="shared" si="2"/>
        <v>0</v>
      </c>
      <c r="J108" s="3">
        <v>610</v>
      </c>
      <c r="K108" s="4">
        <f t="shared" si="3"/>
        <v>0.34426229508196721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173</v>
      </c>
      <c r="D109" s="1" t="s">
        <v>174</v>
      </c>
      <c r="E109" s="1"/>
      <c r="F109" s="1" t="s">
        <v>90</v>
      </c>
      <c r="G109" s="21"/>
      <c r="H109" s="3">
        <v>25</v>
      </c>
      <c r="I109" s="3">
        <f t="shared" si="2"/>
        <v>0</v>
      </c>
      <c r="J109" s="3">
        <v>79</v>
      </c>
      <c r="K109" s="4">
        <f t="shared" si="3"/>
        <v>0.31645569620253167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175</v>
      </c>
      <c r="E110" s="1"/>
      <c r="F110" s="1" t="s">
        <v>90</v>
      </c>
      <c r="G110" s="21"/>
      <c r="H110" s="3">
        <v>72</v>
      </c>
      <c r="I110" s="3">
        <f t="shared" si="2"/>
        <v>0</v>
      </c>
      <c r="J110" s="3">
        <v>236</v>
      </c>
      <c r="K110" s="4">
        <f t="shared" si="3"/>
        <v>0.30508474576271188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150</v>
      </c>
      <c r="D111" s="1" t="s">
        <v>176</v>
      </c>
      <c r="E111" s="1">
        <v>2018</v>
      </c>
      <c r="F111" s="1" t="s">
        <v>372</v>
      </c>
      <c r="G111" s="21"/>
      <c r="H111" s="3">
        <v>40.950000000000003</v>
      </c>
      <c r="I111" s="3">
        <f t="shared" si="2"/>
        <v>0</v>
      </c>
      <c r="J111" s="3">
        <v>128</v>
      </c>
      <c r="K111" s="4">
        <f t="shared" si="3"/>
        <v>0.31992187500000002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150</v>
      </c>
      <c r="D112" s="1" t="s">
        <v>177</v>
      </c>
      <c r="E112" s="1">
        <v>2018</v>
      </c>
      <c r="F112" s="1" t="s">
        <v>372</v>
      </c>
      <c r="G112" s="21"/>
      <c r="H112" s="3">
        <v>44.95</v>
      </c>
      <c r="I112" s="3">
        <f t="shared" si="2"/>
        <v>0</v>
      </c>
      <c r="J112" s="3">
        <v>139</v>
      </c>
      <c r="K112" s="4">
        <f t="shared" si="3"/>
        <v>0.32338129496402879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150</v>
      </c>
      <c r="D113" s="1" t="s">
        <v>178</v>
      </c>
      <c r="E113" s="1">
        <v>2018</v>
      </c>
      <c r="F113" s="1" t="s">
        <v>372</v>
      </c>
      <c r="G113" s="21">
        <v>5</v>
      </c>
      <c r="H113" s="3">
        <v>144</v>
      </c>
      <c r="I113" s="3">
        <f t="shared" si="2"/>
        <v>720</v>
      </c>
      <c r="J113" s="3">
        <v>390</v>
      </c>
      <c r="K113" s="4">
        <f t="shared" si="3"/>
        <v>0.36923076923076925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179</v>
      </c>
      <c r="E114" s="1">
        <v>2018</v>
      </c>
      <c r="F114" s="1" t="s">
        <v>372</v>
      </c>
      <c r="G114" s="21"/>
      <c r="H114" s="3">
        <v>281.55</v>
      </c>
      <c r="I114" s="3">
        <f t="shared" si="2"/>
        <v>0</v>
      </c>
      <c r="J114" s="3">
        <v>685</v>
      </c>
      <c r="K114" s="4">
        <f t="shared" si="3"/>
        <v>0.41102189781021897</v>
      </c>
      <c r="L114" s="1" t="s">
        <v>63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180</v>
      </c>
      <c r="C115" s="1" t="s">
        <v>168</v>
      </c>
      <c r="D115" s="1" t="s">
        <v>181</v>
      </c>
      <c r="E115" s="1">
        <v>2021</v>
      </c>
      <c r="F115" s="1" t="s">
        <v>372</v>
      </c>
      <c r="G115" s="21"/>
      <c r="H115" s="3">
        <v>31.95</v>
      </c>
      <c r="I115" s="3">
        <f t="shared" si="2"/>
        <v>0</v>
      </c>
      <c r="J115" s="3">
        <v>96</v>
      </c>
      <c r="K115" s="4">
        <f t="shared" si="3"/>
        <v>0.33281250000000001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180</v>
      </c>
      <c r="C116" s="1" t="s">
        <v>148</v>
      </c>
      <c r="D116" s="1" t="s">
        <v>182</v>
      </c>
      <c r="E116" s="1">
        <v>2020</v>
      </c>
      <c r="F116" s="1" t="s">
        <v>372</v>
      </c>
      <c r="G116" s="21"/>
      <c r="H116" s="3">
        <v>38.950000000000003</v>
      </c>
      <c r="I116" s="3">
        <f t="shared" si="2"/>
        <v>0</v>
      </c>
      <c r="J116" s="3">
        <v>125</v>
      </c>
      <c r="K116" s="4">
        <f t="shared" si="3"/>
        <v>0.31160000000000004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148</v>
      </c>
      <c r="D117" s="1" t="s">
        <v>408</v>
      </c>
      <c r="E117" s="1">
        <v>2022</v>
      </c>
      <c r="F117" s="1" t="s">
        <v>372</v>
      </c>
      <c r="G117" s="21"/>
      <c r="H117" s="3">
        <v>60.1</v>
      </c>
      <c r="I117" s="3">
        <f t="shared" si="2"/>
        <v>0</v>
      </c>
      <c r="J117" s="3">
        <v>180</v>
      </c>
      <c r="K117" s="4">
        <f t="shared" si="3"/>
        <v>0.3338888888888889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183</v>
      </c>
      <c r="E118" s="1">
        <v>2020</v>
      </c>
      <c r="F118" s="1" t="s">
        <v>372</v>
      </c>
      <c r="G118" s="21"/>
      <c r="H118" s="3">
        <v>46</v>
      </c>
      <c r="I118" s="3">
        <f t="shared" si="2"/>
        <v>0</v>
      </c>
      <c r="J118" s="3">
        <v>149</v>
      </c>
      <c r="K118" s="4">
        <f t="shared" si="3"/>
        <v>0.3087248322147651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184</v>
      </c>
      <c r="E119" s="1">
        <v>2019</v>
      </c>
      <c r="F119" s="1" t="s">
        <v>372</v>
      </c>
      <c r="G119" s="21"/>
      <c r="H119" s="3">
        <v>75.95</v>
      </c>
      <c r="I119" s="3">
        <f t="shared" si="2"/>
        <v>0</v>
      </c>
      <c r="J119" s="3">
        <v>235</v>
      </c>
      <c r="K119" s="4">
        <f t="shared" si="3"/>
        <v>0.32319148936170217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185</v>
      </c>
      <c r="E120" s="1"/>
      <c r="F120" s="1" t="s">
        <v>372</v>
      </c>
      <c r="G120" s="21"/>
      <c r="H120" s="3">
        <v>70</v>
      </c>
      <c r="I120" s="3">
        <f t="shared" si="2"/>
        <v>0</v>
      </c>
      <c r="J120" s="3">
        <v>240</v>
      </c>
      <c r="K120" s="4">
        <f t="shared" si="3"/>
        <v>0.29166666666666669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186</v>
      </c>
      <c r="E121" s="1"/>
      <c r="F121" s="1" t="s">
        <v>372</v>
      </c>
      <c r="G121" s="21"/>
      <c r="H121" s="3">
        <v>130</v>
      </c>
      <c r="I121" s="3">
        <f t="shared" si="2"/>
        <v>0</v>
      </c>
      <c r="J121" s="3">
        <v>430</v>
      </c>
      <c r="K121" s="4">
        <f t="shared" si="3"/>
        <v>0.30232558139534882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387</v>
      </c>
      <c r="E122" s="1">
        <v>2021</v>
      </c>
      <c r="F122" s="1" t="s">
        <v>372</v>
      </c>
      <c r="G122" s="21">
        <v>4</v>
      </c>
      <c r="H122" s="3">
        <v>72</v>
      </c>
      <c r="I122" s="3">
        <f t="shared" si="2"/>
        <v>288</v>
      </c>
      <c r="J122" s="3">
        <v>215</v>
      </c>
      <c r="K122" s="4">
        <f t="shared" si="3"/>
        <v>0.33488372093023255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187</v>
      </c>
      <c r="E123" s="1"/>
      <c r="F123" s="1" t="s">
        <v>372</v>
      </c>
      <c r="G123" s="21"/>
      <c r="H123" s="3">
        <v>55</v>
      </c>
      <c r="I123" s="3">
        <f t="shared" si="2"/>
        <v>0</v>
      </c>
      <c r="J123" s="3">
        <v>168</v>
      </c>
      <c r="K123" s="4">
        <f t="shared" si="3"/>
        <v>0.32738095238095238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180</v>
      </c>
      <c r="C124" s="1" t="s">
        <v>148</v>
      </c>
      <c r="D124" s="1" t="s">
        <v>188</v>
      </c>
      <c r="E124" s="1"/>
      <c r="F124" s="1" t="s">
        <v>372</v>
      </c>
      <c r="G124" s="21"/>
      <c r="H124" s="3">
        <v>48</v>
      </c>
      <c r="I124" s="3">
        <f t="shared" si="2"/>
        <v>0</v>
      </c>
      <c r="J124" s="3">
        <v>145</v>
      </c>
      <c r="K124" s="4">
        <f t="shared" si="3"/>
        <v>0.33103448275862069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180</v>
      </c>
      <c r="C125" s="1" t="s">
        <v>148</v>
      </c>
      <c r="D125" s="1" t="s">
        <v>189</v>
      </c>
      <c r="E125" s="1">
        <v>2018</v>
      </c>
      <c r="F125" s="1" t="s">
        <v>372</v>
      </c>
      <c r="G125" s="21"/>
      <c r="H125" s="3">
        <v>20</v>
      </c>
      <c r="I125" s="3">
        <f t="shared" si="2"/>
        <v>0</v>
      </c>
      <c r="J125" s="3">
        <v>95</v>
      </c>
      <c r="K125" s="4">
        <f t="shared" si="3"/>
        <v>0.21052631578947367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180</v>
      </c>
      <c r="C126" s="1" t="s">
        <v>148</v>
      </c>
      <c r="D126" s="1" t="s">
        <v>189</v>
      </c>
      <c r="E126" s="1">
        <v>2019</v>
      </c>
      <c r="F126" s="1" t="s">
        <v>372</v>
      </c>
      <c r="G126" s="21">
        <v>1</v>
      </c>
      <c r="H126" s="3">
        <v>48.45</v>
      </c>
      <c r="I126" s="3">
        <f t="shared" si="2"/>
        <v>48.45</v>
      </c>
      <c r="J126" s="3">
        <v>152</v>
      </c>
      <c r="K126" s="4">
        <f t="shared" si="3"/>
        <v>0.31875000000000003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190</v>
      </c>
      <c r="E127" s="1"/>
      <c r="F127" s="1" t="s">
        <v>372</v>
      </c>
      <c r="G127" s="21"/>
      <c r="H127" s="3">
        <v>108.95</v>
      </c>
      <c r="I127" s="3">
        <f t="shared" si="2"/>
        <v>0</v>
      </c>
      <c r="J127" s="3">
        <v>362</v>
      </c>
      <c r="K127" s="4">
        <f t="shared" si="3"/>
        <v>0.30096685082872932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191</v>
      </c>
      <c r="E128" s="1">
        <v>2018</v>
      </c>
      <c r="F128" s="1" t="s">
        <v>372</v>
      </c>
      <c r="G128" s="21"/>
      <c r="H128" s="3">
        <v>84.95</v>
      </c>
      <c r="I128" s="3">
        <f t="shared" si="2"/>
        <v>0</v>
      </c>
      <c r="J128" s="3">
        <v>290</v>
      </c>
      <c r="K128" s="4">
        <f t="shared" si="3"/>
        <v>0.29293103448275865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391</v>
      </c>
      <c r="E129" s="1">
        <v>2020</v>
      </c>
      <c r="F129" s="1" t="s">
        <v>372</v>
      </c>
      <c r="G129" s="21"/>
      <c r="H129" s="3">
        <v>41.2</v>
      </c>
      <c r="I129" s="3">
        <f t="shared" si="2"/>
        <v>0</v>
      </c>
      <c r="J129" s="3">
        <v>125</v>
      </c>
      <c r="K129" s="4">
        <f t="shared" si="3"/>
        <v>0.3296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192</v>
      </c>
      <c r="E130" s="1">
        <v>2019</v>
      </c>
      <c r="F130" s="1" t="s">
        <v>372</v>
      </c>
      <c r="G130" s="21"/>
      <c r="H130" s="3">
        <v>37</v>
      </c>
      <c r="I130" s="3">
        <f t="shared" si="2"/>
        <v>0</v>
      </c>
      <c r="J130" s="3">
        <v>125</v>
      </c>
      <c r="K130" s="4">
        <f t="shared" si="3"/>
        <v>0.29599999999999999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193</v>
      </c>
      <c r="E131" s="1">
        <v>2020</v>
      </c>
      <c r="F131" s="1" t="s">
        <v>372</v>
      </c>
      <c r="G131" s="21"/>
      <c r="H131" s="3">
        <v>122.5</v>
      </c>
      <c r="I131" s="3">
        <f t="shared" si="2"/>
        <v>0</v>
      </c>
      <c r="J131" s="3">
        <v>395</v>
      </c>
      <c r="K131" s="4">
        <f t="shared" si="3"/>
        <v>0.310126582278481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195</v>
      </c>
      <c r="E132" s="1">
        <v>2022</v>
      </c>
      <c r="F132" s="1" t="s">
        <v>50</v>
      </c>
      <c r="G132" s="21"/>
      <c r="H132" s="3">
        <v>32.67</v>
      </c>
      <c r="I132" s="3">
        <f t="shared" si="2"/>
        <v>0</v>
      </c>
      <c r="J132" s="3">
        <v>108</v>
      </c>
      <c r="K132" s="4">
        <f t="shared" si="3"/>
        <v>0.30249999999999999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195</v>
      </c>
      <c r="E133" s="1">
        <v>2020</v>
      </c>
      <c r="F133" s="1" t="s">
        <v>50</v>
      </c>
      <c r="G133" s="21"/>
      <c r="H133" s="3">
        <v>27.33</v>
      </c>
      <c r="I133" s="3">
        <f t="shared" si="2"/>
        <v>0</v>
      </c>
      <c r="J133" s="3">
        <v>106</v>
      </c>
      <c r="K133" s="4">
        <f t="shared" si="3"/>
        <v>0.25783018867924529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195</v>
      </c>
      <c r="E134" s="1">
        <v>2021</v>
      </c>
      <c r="F134" s="1" t="s">
        <v>50</v>
      </c>
      <c r="G134" s="21"/>
      <c r="H134" s="3">
        <v>29.33</v>
      </c>
      <c r="I134" s="3">
        <f t="shared" si="2"/>
        <v>0</v>
      </c>
      <c r="J134" s="3">
        <v>112</v>
      </c>
      <c r="K134" s="4">
        <f t="shared" si="3"/>
        <v>0.26187499999999997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418</v>
      </c>
      <c r="E135" s="1">
        <v>2022</v>
      </c>
      <c r="F135" s="1" t="s">
        <v>50</v>
      </c>
      <c r="G135" s="21">
        <v>4</v>
      </c>
      <c r="H135" s="3">
        <v>87.99</v>
      </c>
      <c r="I135" s="3">
        <f t="shared" si="2"/>
        <v>351.96</v>
      </c>
      <c r="J135" s="3">
        <v>259</v>
      </c>
      <c r="K135" s="4">
        <f t="shared" si="3"/>
        <v>0.3397297297297297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384</v>
      </c>
      <c r="E136" s="1">
        <v>2021</v>
      </c>
      <c r="F136" s="1" t="s">
        <v>25</v>
      </c>
      <c r="G136" s="21">
        <v>12</v>
      </c>
      <c r="H136" s="3">
        <v>71.25</v>
      </c>
      <c r="I136" s="3">
        <f t="shared" ref="I136:I200" si="4">H136*G136</f>
        <v>855</v>
      </c>
      <c r="J136" s="3">
        <v>230</v>
      </c>
      <c r="K136" s="4">
        <f t="shared" si="3"/>
        <v>0.30978260869565216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441</v>
      </c>
      <c r="D137" s="1" t="s">
        <v>442</v>
      </c>
      <c r="E137" s="1">
        <v>2020</v>
      </c>
      <c r="F137" s="1" t="s">
        <v>443</v>
      </c>
      <c r="G137" s="21">
        <v>3</v>
      </c>
      <c r="H137" s="3">
        <v>59.1</v>
      </c>
      <c r="I137" s="3">
        <f t="shared" si="4"/>
        <v>177.3</v>
      </c>
      <c r="J137" s="3">
        <v>180</v>
      </c>
      <c r="K137" s="4">
        <f t="shared" si="3"/>
        <v>0.32833333333333337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196</v>
      </c>
      <c r="E138" s="1">
        <v>2020</v>
      </c>
      <c r="F138" s="1" t="s">
        <v>123</v>
      </c>
      <c r="G138" s="21"/>
      <c r="H138" s="3">
        <v>29.5</v>
      </c>
      <c r="I138" s="3">
        <f t="shared" si="4"/>
        <v>0</v>
      </c>
      <c r="J138" s="3">
        <v>99</v>
      </c>
      <c r="K138" s="4">
        <f t="shared" si="3"/>
        <v>0.29797979797979796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197</v>
      </c>
      <c r="E139" s="1">
        <v>2022</v>
      </c>
      <c r="F139" s="1" t="s">
        <v>123</v>
      </c>
      <c r="G139" s="21">
        <v>7</v>
      </c>
      <c r="H139" s="3">
        <v>53.167000000000002</v>
      </c>
      <c r="I139" s="3">
        <f t="shared" si="4"/>
        <v>372.16899999999998</v>
      </c>
      <c r="J139" s="3">
        <v>162</v>
      </c>
      <c r="K139" s="4">
        <f t="shared" si="3"/>
        <v>0.32819135802469135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197</v>
      </c>
      <c r="E140" s="1">
        <v>2021</v>
      </c>
      <c r="F140" s="1" t="s">
        <v>123</v>
      </c>
      <c r="G140" s="21"/>
      <c r="H140" s="3">
        <v>126.67</v>
      </c>
      <c r="I140" s="3">
        <f t="shared" si="4"/>
        <v>0</v>
      </c>
      <c r="J140" s="3">
        <v>375</v>
      </c>
      <c r="K140" s="4">
        <f t="shared" si="3"/>
        <v>0.33778666666666668</v>
      </c>
      <c r="L140" s="1" t="s">
        <v>198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199</v>
      </c>
      <c r="E141" s="1">
        <v>2021</v>
      </c>
      <c r="F141" s="1" t="s">
        <v>123</v>
      </c>
      <c r="G141" s="21"/>
      <c r="H141" s="3">
        <v>50.42</v>
      </c>
      <c r="I141" s="3">
        <f t="shared" si="4"/>
        <v>0</v>
      </c>
      <c r="J141" s="3">
        <v>162</v>
      </c>
      <c r="K141" s="4">
        <f t="shared" si="3"/>
        <v>0.3112345679012346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200</v>
      </c>
      <c r="E142" s="1">
        <v>2016</v>
      </c>
      <c r="F142" s="1" t="s">
        <v>123</v>
      </c>
      <c r="G142" s="21"/>
      <c r="H142" s="3">
        <v>75.92</v>
      </c>
      <c r="I142" s="3">
        <f t="shared" si="4"/>
        <v>0</v>
      </c>
      <c r="J142" s="3">
        <v>232</v>
      </c>
      <c r="K142" s="4">
        <f t="shared" si="3"/>
        <v>0.32724137931034486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201</v>
      </c>
      <c r="E143" s="1">
        <v>2020</v>
      </c>
      <c r="F143" s="1" t="s">
        <v>123</v>
      </c>
      <c r="G143" s="21"/>
      <c r="H143" s="3">
        <v>36.659999999999997</v>
      </c>
      <c r="I143" s="3">
        <f t="shared" si="4"/>
        <v>0</v>
      </c>
      <c r="J143" s="3">
        <v>115</v>
      </c>
      <c r="K143" s="4">
        <f t="shared" si="3"/>
        <v>0.31878260869565217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202</v>
      </c>
      <c r="E144" s="1"/>
      <c r="F144" s="1" t="s">
        <v>123</v>
      </c>
      <c r="G144" s="21"/>
      <c r="H144" s="3">
        <v>127.33</v>
      </c>
      <c r="I144" s="3">
        <f t="shared" si="4"/>
        <v>0</v>
      </c>
      <c r="J144" s="3">
        <v>359</v>
      </c>
      <c r="K144" s="4">
        <f t="shared" si="3"/>
        <v>0.35467966573816156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203</v>
      </c>
      <c r="E145" s="1">
        <v>2019</v>
      </c>
      <c r="F145" s="1" t="s">
        <v>123</v>
      </c>
      <c r="G145" s="21"/>
      <c r="H145" s="3">
        <v>24.5</v>
      </c>
      <c r="I145" s="3">
        <f t="shared" si="4"/>
        <v>0</v>
      </c>
      <c r="J145" s="3">
        <v>83</v>
      </c>
      <c r="K145" s="4">
        <f t="shared" si="3"/>
        <v>0.29518072289156627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393</v>
      </c>
      <c r="E146" s="1">
        <v>2020</v>
      </c>
      <c r="F146" s="1" t="s">
        <v>123</v>
      </c>
      <c r="G146" s="21"/>
      <c r="H146" s="3">
        <v>96.75</v>
      </c>
      <c r="I146" s="3">
        <f t="shared" si="4"/>
        <v>0</v>
      </c>
      <c r="J146" s="3">
        <v>315</v>
      </c>
      <c r="K146" s="4">
        <f t="shared" si="3"/>
        <v>0.30714285714285716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204</v>
      </c>
      <c r="E147" s="1">
        <v>2018</v>
      </c>
      <c r="F147" s="1" t="s">
        <v>123</v>
      </c>
      <c r="G147" s="21"/>
      <c r="H147" s="3">
        <v>96.75</v>
      </c>
      <c r="I147" s="3">
        <f t="shared" si="4"/>
        <v>0</v>
      </c>
      <c r="J147" s="3">
        <v>315</v>
      </c>
      <c r="K147" s="4">
        <f t="shared" si="3"/>
        <v>0.30714285714285716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205</v>
      </c>
      <c r="E148" s="1"/>
      <c r="F148" s="1" t="s">
        <v>123</v>
      </c>
      <c r="G148" s="21"/>
      <c r="H148" s="3">
        <v>75</v>
      </c>
      <c r="I148" s="3">
        <f t="shared" si="4"/>
        <v>0</v>
      </c>
      <c r="J148" s="3">
        <v>245</v>
      </c>
      <c r="K148" s="4">
        <f t="shared" si="3"/>
        <v>0.30612244897959184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206</v>
      </c>
      <c r="E149" s="1">
        <v>2013</v>
      </c>
      <c r="F149" s="1" t="s">
        <v>123</v>
      </c>
      <c r="G149" s="21"/>
      <c r="H149" s="3">
        <v>46.16</v>
      </c>
      <c r="I149" s="3">
        <f t="shared" si="4"/>
        <v>0</v>
      </c>
      <c r="J149" s="3">
        <v>147</v>
      </c>
      <c r="K149" s="4">
        <f t="shared" si="3"/>
        <v>0.31401360544217682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207</v>
      </c>
      <c r="E150" s="1">
        <v>2015</v>
      </c>
      <c r="F150" s="1" t="s">
        <v>123</v>
      </c>
      <c r="G150" s="21"/>
      <c r="H150" s="3">
        <v>73</v>
      </c>
      <c r="I150" s="3">
        <f t="shared" si="4"/>
        <v>0</v>
      </c>
      <c r="J150" s="3">
        <v>245</v>
      </c>
      <c r="K150" s="4">
        <f t="shared" si="3"/>
        <v>0.29795918367346941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447</v>
      </c>
      <c r="E151" s="1">
        <v>2022</v>
      </c>
      <c r="F151" s="1" t="s">
        <v>123</v>
      </c>
      <c r="G151" s="21">
        <v>4</v>
      </c>
      <c r="H151" s="3">
        <v>67.58</v>
      </c>
      <c r="I151" s="3">
        <f t="shared" si="4"/>
        <v>270.32</v>
      </c>
      <c r="J151" s="3">
        <v>200</v>
      </c>
      <c r="K151" s="4">
        <f t="shared" si="3"/>
        <v>0.33789999999999998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5" t="s">
        <v>208</v>
      </c>
      <c r="E152" s="1">
        <v>2020</v>
      </c>
      <c r="F152" s="1" t="s">
        <v>123</v>
      </c>
      <c r="G152" s="21"/>
      <c r="H152" s="3">
        <v>70.42</v>
      </c>
      <c r="I152" s="3">
        <f t="shared" si="4"/>
        <v>0</v>
      </c>
      <c r="J152" s="3">
        <v>232</v>
      </c>
      <c r="K152" s="4">
        <f t="shared" si="3"/>
        <v>0.30353448275862072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209</v>
      </c>
      <c r="D153" s="1" t="s">
        <v>210</v>
      </c>
      <c r="E153" s="1">
        <v>2019</v>
      </c>
      <c r="F153" s="1" t="s">
        <v>123</v>
      </c>
      <c r="G153" s="21"/>
      <c r="H153" s="3">
        <v>50.16</v>
      </c>
      <c r="I153" s="3">
        <f t="shared" si="4"/>
        <v>0</v>
      </c>
      <c r="J153" s="3">
        <v>155</v>
      </c>
      <c r="K153" s="4">
        <f t="shared" si="3"/>
        <v>0.32361290322580644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209</v>
      </c>
      <c r="D154" s="1" t="s">
        <v>412</v>
      </c>
      <c r="E154" s="1">
        <v>2022</v>
      </c>
      <c r="F154" s="1" t="s">
        <v>123</v>
      </c>
      <c r="G154" s="21"/>
      <c r="H154" s="3">
        <v>41.83</v>
      </c>
      <c r="I154" s="3">
        <f t="shared" si="4"/>
        <v>0</v>
      </c>
      <c r="J154" s="3">
        <v>124</v>
      </c>
      <c r="K154" s="4">
        <f t="shared" si="3"/>
        <v>0.33733870967741936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171</v>
      </c>
      <c r="D155" s="1" t="s">
        <v>424</v>
      </c>
      <c r="E155" s="1">
        <v>2022</v>
      </c>
      <c r="F155" s="1" t="s">
        <v>123</v>
      </c>
      <c r="G155" s="21">
        <v>8</v>
      </c>
      <c r="H155" s="3">
        <v>22.41</v>
      </c>
      <c r="I155" s="3">
        <f t="shared" si="4"/>
        <v>179.28</v>
      </c>
      <c r="J155" s="3">
        <v>88</v>
      </c>
      <c r="K155" s="4">
        <f t="shared" si="3"/>
        <v>0.25465909090909089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157</v>
      </c>
      <c r="C156" s="1" t="s">
        <v>171</v>
      </c>
      <c r="D156" s="1" t="s">
        <v>450</v>
      </c>
      <c r="E156" s="1">
        <v>2022</v>
      </c>
      <c r="F156" s="1" t="s">
        <v>123</v>
      </c>
      <c r="G156" s="21">
        <v>9</v>
      </c>
      <c r="H156" s="3">
        <v>22.33</v>
      </c>
      <c r="I156" s="3">
        <f t="shared" si="4"/>
        <v>200.96999999999997</v>
      </c>
      <c r="J156" s="3">
        <v>85</v>
      </c>
      <c r="K156" s="4">
        <f t="shared" si="3"/>
        <v>0.26270588235294118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211</v>
      </c>
      <c r="E157" s="1">
        <v>2021</v>
      </c>
      <c r="F157" s="1" t="s">
        <v>123</v>
      </c>
      <c r="G157" s="21"/>
      <c r="H157" s="3">
        <v>26</v>
      </c>
      <c r="I157" s="3">
        <f t="shared" si="4"/>
        <v>0</v>
      </c>
      <c r="J157" s="3">
        <v>88</v>
      </c>
      <c r="K157" s="4">
        <f t="shared" si="3"/>
        <v>0.29545454545454547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211</v>
      </c>
      <c r="E158" s="1">
        <v>2023</v>
      </c>
      <c r="F158" s="1" t="s">
        <v>123</v>
      </c>
      <c r="G158" s="21">
        <v>12</v>
      </c>
      <c r="H158" s="3">
        <v>31.66</v>
      </c>
      <c r="I158" s="3">
        <f t="shared" si="4"/>
        <v>379.92</v>
      </c>
      <c r="J158" s="3">
        <v>99</v>
      </c>
      <c r="K158" s="4">
        <f t="shared" si="3"/>
        <v>0.3197979797979798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212</v>
      </c>
      <c r="E159" s="1">
        <v>2022</v>
      </c>
      <c r="F159" s="1" t="s">
        <v>123</v>
      </c>
      <c r="G159" s="21"/>
      <c r="H159" s="3">
        <v>30.41</v>
      </c>
      <c r="I159" s="3">
        <f t="shared" si="4"/>
        <v>0</v>
      </c>
      <c r="J159" s="3">
        <v>99</v>
      </c>
      <c r="K159" s="4">
        <f t="shared" si="3"/>
        <v>0.30717171717171715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213</v>
      </c>
      <c r="E160" s="1">
        <v>2022</v>
      </c>
      <c r="F160" s="1" t="s">
        <v>123</v>
      </c>
      <c r="G160" s="21"/>
      <c r="H160" s="3">
        <v>26.17</v>
      </c>
      <c r="I160" s="3">
        <f t="shared" si="4"/>
        <v>0</v>
      </c>
      <c r="J160" s="3">
        <v>89</v>
      </c>
      <c r="K160" s="4">
        <f t="shared" si="3"/>
        <v>0.29404494382022472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214</v>
      </c>
      <c r="E161" s="1">
        <v>2020</v>
      </c>
      <c r="F161" s="1" t="s">
        <v>123</v>
      </c>
      <c r="G161" s="21"/>
      <c r="H161" s="3">
        <v>30.16</v>
      </c>
      <c r="I161" s="3">
        <f t="shared" si="4"/>
        <v>0</v>
      </c>
      <c r="J161" s="3">
        <v>98</v>
      </c>
      <c r="K161" s="4">
        <f t="shared" si="3"/>
        <v>0.30775510204081635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215</v>
      </c>
      <c r="E162" s="1">
        <v>2020</v>
      </c>
      <c r="F162" s="1" t="s">
        <v>123</v>
      </c>
      <c r="G162" s="21"/>
      <c r="H162" s="3">
        <v>59.5</v>
      </c>
      <c r="I162" s="3">
        <f t="shared" si="4"/>
        <v>0</v>
      </c>
      <c r="J162" s="3">
        <v>168</v>
      </c>
      <c r="K162" s="4">
        <f t="shared" si="3"/>
        <v>0.35416666666666669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215</v>
      </c>
      <c r="E163" s="1">
        <v>2022</v>
      </c>
      <c r="F163" s="1" t="s">
        <v>123</v>
      </c>
      <c r="G163" s="21"/>
      <c r="H163" s="3">
        <v>59.75</v>
      </c>
      <c r="I163" s="3">
        <f t="shared" si="4"/>
        <v>0</v>
      </c>
      <c r="J163" s="3">
        <v>168</v>
      </c>
      <c r="K163" s="4">
        <f t="shared" si="3"/>
        <v>0.35565476190476192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216</v>
      </c>
      <c r="E164" s="1">
        <v>2020</v>
      </c>
      <c r="F164" s="1" t="s">
        <v>123</v>
      </c>
      <c r="G164" s="21"/>
      <c r="H164" s="3">
        <v>66.16</v>
      </c>
      <c r="I164" s="3">
        <f t="shared" si="4"/>
        <v>0</v>
      </c>
      <c r="J164" s="3">
        <v>185</v>
      </c>
      <c r="K164" s="4">
        <f t="shared" si="3"/>
        <v>0.35762162162162159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217</v>
      </c>
      <c r="E165" s="1">
        <v>2020</v>
      </c>
      <c r="F165" s="1" t="s">
        <v>123</v>
      </c>
      <c r="G165" s="21"/>
      <c r="H165" s="3">
        <v>32</v>
      </c>
      <c r="I165" s="3">
        <f t="shared" si="4"/>
        <v>0</v>
      </c>
      <c r="J165" s="3">
        <v>105</v>
      </c>
      <c r="K165" s="4">
        <f t="shared" si="3"/>
        <v>0.30476190476190479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218</v>
      </c>
      <c r="E166" s="1">
        <v>2021</v>
      </c>
      <c r="F166" s="1" t="s">
        <v>123</v>
      </c>
      <c r="G166" s="21"/>
      <c r="H166" s="3">
        <v>20.5</v>
      </c>
      <c r="I166" s="3">
        <f t="shared" si="4"/>
        <v>0</v>
      </c>
      <c r="J166" s="3">
        <v>81</v>
      </c>
      <c r="K166" s="4">
        <f t="shared" ref="K166:K234" si="5">H166/J166</f>
        <v>0.25308641975308643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218</v>
      </c>
      <c r="E167" s="1">
        <v>2022</v>
      </c>
      <c r="F167" s="1" t="s">
        <v>123</v>
      </c>
      <c r="G167" s="21"/>
      <c r="H167" s="3">
        <v>29.75</v>
      </c>
      <c r="I167" s="3">
        <f t="shared" si="4"/>
        <v>0</v>
      </c>
      <c r="J167" s="3">
        <v>97</v>
      </c>
      <c r="K167" s="4">
        <f t="shared" si="5"/>
        <v>0.30670103092783507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366</v>
      </c>
      <c r="E168" s="1">
        <v>2020</v>
      </c>
      <c r="F168" s="1" t="s">
        <v>123</v>
      </c>
      <c r="G168" s="21"/>
      <c r="H168" s="3">
        <v>23.08</v>
      </c>
      <c r="I168" s="3">
        <f t="shared" si="4"/>
        <v>0</v>
      </c>
      <c r="J168" s="3">
        <v>76</v>
      </c>
      <c r="K168" s="4">
        <f t="shared" si="5"/>
        <v>0.30368421052631578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365</v>
      </c>
      <c r="E169" s="1">
        <v>2020</v>
      </c>
      <c r="F169" s="1" t="s">
        <v>123</v>
      </c>
      <c r="G169" s="21">
        <v>1</v>
      </c>
      <c r="H169" s="3">
        <v>21.67</v>
      </c>
      <c r="I169" s="3">
        <f t="shared" si="4"/>
        <v>21.67</v>
      </c>
      <c r="J169" s="3">
        <v>78</v>
      </c>
      <c r="K169" s="4">
        <f t="shared" si="5"/>
        <v>0.27782051282051284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411</v>
      </c>
      <c r="E170" s="1">
        <v>2023</v>
      </c>
      <c r="F170" s="1" t="s">
        <v>123</v>
      </c>
      <c r="G170" s="21">
        <v>12</v>
      </c>
      <c r="H170" s="3">
        <v>22.582999999999998</v>
      </c>
      <c r="I170" s="3">
        <f t="shared" si="4"/>
        <v>270.99599999999998</v>
      </c>
      <c r="J170" s="3">
        <v>78</v>
      </c>
      <c r="K170" s="4">
        <f t="shared" si="5"/>
        <v>0.28952564102564099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369</v>
      </c>
      <c r="E171" s="1">
        <v>2020</v>
      </c>
      <c r="F171" s="1" t="s">
        <v>123</v>
      </c>
      <c r="G171" s="21"/>
      <c r="H171" s="3">
        <v>19.600000000000001</v>
      </c>
      <c r="I171" s="3">
        <f t="shared" si="4"/>
        <v>0</v>
      </c>
      <c r="J171" s="3">
        <v>68</v>
      </c>
      <c r="K171" s="4">
        <f t="shared" si="5"/>
        <v>0.28823529411764709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367</v>
      </c>
      <c r="E172" s="1">
        <v>2020</v>
      </c>
      <c r="F172" s="1" t="s">
        <v>123</v>
      </c>
      <c r="G172" s="21"/>
      <c r="H172" s="3">
        <v>19.579999999999998</v>
      </c>
      <c r="I172" s="3">
        <f t="shared" si="4"/>
        <v>0</v>
      </c>
      <c r="J172" s="3">
        <v>68</v>
      </c>
      <c r="K172" s="4">
        <f t="shared" si="5"/>
        <v>0.2879411764705882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452</v>
      </c>
      <c r="E173" s="1">
        <v>2023</v>
      </c>
      <c r="F173" s="1" t="s">
        <v>123</v>
      </c>
      <c r="G173" s="21">
        <v>12</v>
      </c>
      <c r="H173" s="3">
        <v>40.415999999999997</v>
      </c>
      <c r="I173" s="3">
        <f t="shared" si="4"/>
        <v>484.99199999999996</v>
      </c>
      <c r="J173" s="3">
        <v>120</v>
      </c>
      <c r="K173" s="4">
        <f t="shared" si="5"/>
        <v>0.33679999999999999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277</v>
      </c>
      <c r="E174" s="1">
        <v>2021</v>
      </c>
      <c r="F174" s="1" t="s">
        <v>123</v>
      </c>
      <c r="G174" s="21"/>
      <c r="H174" s="3">
        <v>39</v>
      </c>
      <c r="I174" s="3">
        <f t="shared" si="4"/>
        <v>0</v>
      </c>
      <c r="J174" s="3">
        <v>134</v>
      </c>
      <c r="K174" s="4">
        <f t="shared" si="5"/>
        <v>0.29104477611940299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368</v>
      </c>
      <c r="E175" s="1">
        <v>2022</v>
      </c>
      <c r="F175" s="1" t="s">
        <v>123</v>
      </c>
      <c r="G175" s="21"/>
      <c r="H175" s="3">
        <v>31.67</v>
      </c>
      <c r="I175" s="3">
        <f t="shared" si="4"/>
        <v>0</v>
      </c>
      <c r="J175" s="3">
        <v>108</v>
      </c>
      <c r="K175" s="4">
        <f t="shared" si="5"/>
        <v>0.29324074074074075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451</v>
      </c>
      <c r="E176" s="1">
        <v>2023</v>
      </c>
      <c r="F176" s="1" t="s">
        <v>123</v>
      </c>
      <c r="G176" s="21">
        <v>12</v>
      </c>
      <c r="H176" s="3">
        <v>41.165999999999997</v>
      </c>
      <c r="I176" s="3">
        <f t="shared" si="4"/>
        <v>493.99199999999996</v>
      </c>
      <c r="J176" s="3">
        <v>124</v>
      </c>
      <c r="K176" s="4">
        <f t="shared" si="5"/>
        <v>0.3319838709677419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260</v>
      </c>
      <c r="E177" s="1"/>
      <c r="F177" s="1" t="s">
        <v>123</v>
      </c>
      <c r="G177" s="21"/>
      <c r="H177" s="3">
        <v>45.83</v>
      </c>
      <c r="I177" s="3">
        <f t="shared" si="4"/>
        <v>0</v>
      </c>
      <c r="J177" s="3">
        <v>135</v>
      </c>
      <c r="K177" s="4">
        <f t="shared" si="5"/>
        <v>0.3394814814814815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261</v>
      </c>
      <c r="E178" s="1"/>
      <c r="F178" s="1" t="s">
        <v>123</v>
      </c>
      <c r="G178" s="21"/>
      <c r="H178" s="3">
        <v>27.33</v>
      </c>
      <c r="I178" s="3">
        <f t="shared" si="4"/>
        <v>0</v>
      </c>
      <c r="J178" s="3">
        <v>90</v>
      </c>
      <c r="K178" s="4">
        <f t="shared" si="5"/>
        <v>0.30366666666666664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262</v>
      </c>
      <c r="E179" s="1"/>
      <c r="F179" s="1" t="s">
        <v>123</v>
      </c>
      <c r="G179" s="21"/>
      <c r="H179" s="3">
        <v>37.299999999999997</v>
      </c>
      <c r="I179" s="3">
        <f t="shared" si="4"/>
        <v>0</v>
      </c>
      <c r="J179" s="3">
        <v>125</v>
      </c>
      <c r="K179" s="4">
        <f t="shared" si="5"/>
        <v>0.2984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263</v>
      </c>
      <c r="E180" s="1"/>
      <c r="F180" s="1" t="s">
        <v>123</v>
      </c>
      <c r="G180" s="21"/>
      <c r="H180" s="3">
        <v>80</v>
      </c>
      <c r="I180" s="3">
        <f t="shared" si="4"/>
        <v>0</v>
      </c>
      <c r="J180" s="3">
        <v>240</v>
      </c>
      <c r="K180" s="4">
        <f t="shared" si="5"/>
        <v>0.33333333333333331</v>
      </c>
      <c r="L180" s="1" t="s">
        <v>198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264</v>
      </c>
      <c r="E181" s="1"/>
      <c r="F181" s="1" t="s">
        <v>123</v>
      </c>
      <c r="G181" s="21"/>
      <c r="H181" s="3">
        <v>30.16</v>
      </c>
      <c r="I181" s="3">
        <f t="shared" si="4"/>
        <v>0</v>
      </c>
      <c r="J181" s="3">
        <v>96</v>
      </c>
      <c r="K181" s="4">
        <f t="shared" si="5"/>
        <v>0.31416666666666665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265</v>
      </c>
      <c r="E182" s="1">
        <v>2023</v>
      </c>
      <c r="F182" s="1" t="s">
        <v>123</v>
      </c>
      <c r="G182" s="21">
        <v>6</v>
      </c>
      <c r="H182" s="3">
        <v>22.58</v>
      </c>
      <c r="I182" s="3">
        <f t="shared" si="4"/>
        <v>135.47999999999999</v>
      </c>
      <c r="J182" s="3">
        <v>86</v>
      </c>
      <c r="K182" s="4">
        <f t="shared" si="5"/>
        <v>0.26255813953488372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409</v>
      </c>
      <c r="E183" s="1">
        <v>2023</v>
      </c>
      <c r="F183" s="1" t="s">
        <v>123</v>
      </c>
      <c r="G183" s="21"/>
      <c r="H183" s="3">
        <v>19.75</v>
      </c>
      <c r="I183" s="3">
        <f t="shared" si="4"/>
        <v>0</v>
      </c>
      <c r="J183" s="3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266</v>
      </c>
      <c r="E184" s="1"/>
      <c r="F184" s="1" t="s">
        <v>123</v>
      </c>
      <c r="G184" s="21"/>
      <c r="H184" s="3">
        <v>21</v>
      </c>
      <c r="I184" s="3">
        <f t="shared" si="4"/>
        <v>0</v>
      </c>
      <c r="J184" s="3">
        <v>76</v>
      </c>
      <c r="K184" s="4">
        <f t="shared" si="5"/>
        <v>0.27631578947368424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267</v>
      </c>
      <c r="E185" s="1"/>
      <c r="F185" s="1" t="s">
        <v>123</v>
      </c>
      <c r="G185" s="21"/>
      <c r="H185" s="3">
        <v>39.159999999999997</v>
      </c>
      <c r="I185" s="3">
        <f t="shared" si="4"/>
        <v>0</v>
      </c>
      <c r="J185" s="3">
        <v>124</v>
      </c>
      <c r="K185" s="4">
        <f t="shared" si="5"/>
        <v>0.31580645161290322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421</v>
      </c>
      <c r="D186" s="1" t="s">
        <v>422</v>
      </c>
      <c r="E186" s="1">
        <v>2023</v>
      </c>
      <c r="F186" s="1" t="s">
        <v>123</v>
      </c>
      <c r="G186" s="21">
        <v>7</v>
      </c>
      <c r="H186" s="3">
        <v>25.41</v>
      </c>
      <c r="I186" s="3">
        <f t="shared" si="4"/>
        <v>177.87</v>
      </c>
      <c r="J186" s="3">
        <v>88</v>
      </c>
      <c r="K186" s="4">
        <f t="shared" si="5"/>
        <v>0.28875000000000001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220</v>
      </c>
      <c r="E187" s="1">
        <v>2021</v>
      </c>
      <c r="F187" s="1" t="s">
        <v>123</v>
      </c>
      <c r="G187" s="21"/>
      <c r="H187" s="3">
        <v>93.17</v>
      </c>
      <c r="I187" s="3">
        <f t="shared" si="4"/>
        <v>0</v>
      </c>
      <c r="J187" s="3">
        <v>275</v>
      </c>
      <c r="K187" s="4">
        <f t="shared" si="5"/>
        <v>0.33879999999999999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221</v>
      </c>
      <c r="E188" s="1">
        <v>2022</v>
      </c>
      <c r="F188" s="1" t="s">
        <v>123</v>
      </c>
      <c r="G188" s="21"/>
      <c r="H188" s="3">
        <v>24</v>
      </c>
      <c r="I188" s="3">
        <f t="shared" si="4"/>
        <v>0</v>
      </c>
      <c r="J188" s="3">
        <v>79</v>
      </c>
      <c r="K188" s="4">
        <f t="shared" si="5"/>
        <v>0.30379746835443039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222</v>
      </c>
      <c r="E189" s="1">
        <v>2021</v>
      </c>
      <c r="F189" s="1" t="s">
        <v>76</v>
      </c>
      <c r="G189" s="21"/>
      <c r="H189" s="3">
        <v>40</v>
      </c>
      <c r="I189" s="3">
        <f t="shared" si="4"/>
        <v>0</v>
      </c>
      <c r="J189" s="3">
        <v>125</v>
      </c>
      <c r="K189" s="4">
        <f t="shared" si="5"/>
        <v>0.32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223</v>
      </c>
      <c r="E190" s="1">
        <v>2018</v>
      </c>
      <c r="F190" s="1" t="s">
        <v>372</v>
      </c>
      <c r="G190" s="21"/>
      <c r="H190" s="3">
        <v>32.25</v>
      </c>
      <c r="I190" s="3">
        <f t="shared" si="4"/>
        <v>0</v>
      </c>
      <c r="J190" s="3">
        <v>108</v>
      </c>
      <c r="K190" s="4">
        <f t="shared" si="5"/>
        <v>0.2986111111111111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224</v>
      </c>
      <c r="E191" s="1">
        <v>2018</v>
      </c>
      <c r="F191" s="1" t="s">
        <v>372</v>
      </c>
      <c r="G191" s="21"/>
      <c r="H191" s="3">
        <v>118</v>
      </c>
      <c r="I191" s="3">
        <f t="shared" si="4"/>
        <v>0</v>
      </c>
      <c r="J191" s="3">
        <v>390</v>
      </c>
      <c r="K191" s="4">
        <f t="shared" si="5"/>
        <v>0.30256410256410254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225</v>
      </c>
      <c r="C192" s="1" t="s">
        <v>226</v>
      </c>
      <c r="D192" s="1" t="s">
        <v>227</v>
      </c>
      <c r="E192" s="1"/>
      <c r="F192" s="1" t="s">
        <v>372</v>
      </c>
      <c r="G192" s="21"/>
      <c r="H192" s="3">
        <v>23.75</v>
      </c>
      <c r="I192" s="3">
        <f t="shared" si="4"/>
        <v>0</v>
      </c>
      <c r="J192" s="3">
        <v>80</v>
      </c>
      <c r="K192" s="4">
        <f t="shared" si="5"/>
        <v>0.296875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225</v>
      </c>
      <c r="C193" s="1" t="s">
        <v>226</v>
      </c>
      <c r="D193" s="1" t="s">
        <v>390</v>
      </c>
      <c r="E193" s="1">
        <v>2021</v>
      </c>
      <c r="F193" s="1" t="s">
        <v>372</v>
      </c>
      <c r="G193" s="21">
        <v>4</v>
      </c>
      <c r="H193" s="3">
        <v>27.95</v>
      </c>
      <c r="I193" s="3">
        <f t="shared" si="4"/>
        <v>111.8</v>
      </c>
      <c r="J193" s="3">
        <v>97</v>
      </c>
      <c r="K193" s="4">
        <f t="shared" si="5"/>
        <v>0.28814432989690719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374</v>
      </c>
      <c r="E194" s="1">
        <v>2022</v>
      </c>
      <c r="F194" s="1" t="s">
        <v>372</v>
      </c>
      <c r="G194" s="21"/>
      <c r="H194" s="3">
        <v>26</v>
      </c>
      <c r="I194" s="3">
        <f t="shared" si="4"/>
        <v>0</v>
      </c>
      <c r="J194" s="3">
        <v>99</v>
      </c>
      <c r="K194" s="4">
        <f t="shared" si="5"/>
        <v>0.26262626262626265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157</v>
      </c>
      <c r="C195" s="1" t="s">
        <v>416</v>
      </c>
      <c r="D195" s="1" t="s">
        <v>417</v>
      </c>
      <c r="E195" s="1">
        <v>2022</v>
      </c>
      <c r="F195" s="1" t="s">
        <v>372</v>
      </c>
      <c r="G195" s="21">
        <v>9</v>
      </c>
      <c r="H195" s="3">
        <v>20</v>
      </c>
      <c r="I195" s="3">
        <f t="shared" si="4"/>
        <v>180</v>
      </c>
      <c r="J195" s="3">
        <v>78</v>
      </c>
      <c r="K195" s="4">
        <f t="shared" si="5"/>
        <v>0.25641025641025639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157</v>
      </c>
      <c r="C196" s="1" t="s">
        <v>448</v>
      </c>
      <c r="D196" s="1" t="s">
        <v>449</v>
      </c>
      <c r="E196" s="1">
        <v>2023</v>
      </c>
      <c r="F196" s="1" t="s">
        <v>123</v>
      </c>
      <c r="G196" s="21">
        <v>4</v>
      </c>
      <c r="H196" s="3">
        <v>35</v>
      </c>
      <c r="I196" s="3">
        <f t="shared" si="4"/>
        <v>140</v>
      </c>
      <c r="J196" s="3">
        <v>102</v>
      </c>
      <c r="K196" s="4">
        <f t="shared" si="5"/>
        <v>0.34313725490196079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401</v>
      </c>
      <c r="E197" s="1">
        <v>2022</v>
      </c>
      <c r="F197" s="1" t="s">
        <v>90</v>
      </c>
      <c r="G197" s="21"/>
      <c r="H197" s="3">
        <v>18</v>
      </c>
      <c r="I197" s="3">
        <f t="shared" si="4"/>
        <v>0</v>
      </c>
      <c r="J197" s="3">
        <v>80</v>
      </c>
      <c r="K197" s="4">
        <f t="shared" si="5"/>
        <v>0.22500000000000001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392</v>
      </c>
      <c r="E198" s="1">
        <v>2023</v>
      </c>
      <c r="F198" s="1" t="s">
        <v>90</v>
      </c>
      <c r="G198" s="21">
        <v>24</v>
      </c>
      <c r="H198" s="3">
        <v>15</v>
      </c>
      <c r="I198" s="3">
        <f t="shared" si="4"/>
        <v>360</v>
      </c>
      <c r="J198" s="3">
        <v>80</v>
      </c>
      <c r="K198" s="4">
        <f t="shared" si="5"/>
        <v>0.1875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228</v>
      </c>
      <c r="E199" s="1">
        <v>2020</v>
      </c>
      <c r="F199" s="1" t="s">
        <v>90</v>
      </c>
      <c r="G199" s="21"/>
      <c r="H199" s="3">
        <v>24</v>
      </c>
      <c r="I199" s="3">
        <f t="shared" si="4"/>
        <v>0</v>
      </c>
      <c r="J199" s="3">
        <v>92</v>
      </c>
      <c r="K199" s="4">
        <f t="shared" si="5"/>
        <v>0.2608695652173913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229</v>
      </c>
      <c r="E200" s="1">
        <v>2020</v>
      </c>
      <c r="F200" s="1" t="s">
        <v>90</v>
      </c>
      <c r="G200" s="21"/>
      <c r="H200" s="3">
        <v>17.5</v>
      </c>
      <c r="I200" s="3">
        <f t="shared" si="4"/>
        <v>0</v>
      </c>
      <c r="J200" s="3">
        <v>80</v>
      </c>
      <c r="K200" s="4">
        <f t="shared" si="5"/>
        <v>0.21875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230</v>
      </c>
      <c r="E201" s="1">
        <v>2019</v>
      </c>
      <c r="F201" s="1" t="s">
        <v>90</v>
      </c>
      <c r="G201" s="21"/>
      <c r="H201" s="3">
        <v>17</v>
      </c>
      <c r="I201" s="3">
        <f t="shared" ref="I201:I264" si="6">H201*G201</f>
        <v>0</v>
      </c>
      <c r="J201" s="3">
        <v>80</v>
      </c>
      <c r="K201" s="4">
        <f t="shared" si="5"/>
        <v>0.21249999999999999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225</v>
      </c>
      <c r="C202" s="1" t="s">
        <v>226</v>
      </c>
      <c r="D202" s="1" t="s">
        <v>231</v>
      </c>
      <c r="E202" s="1">
        <v>2019</v>
      </c>
      <c r="F202" s="1" t="s">
        <v>90</v>
      </c>
      <c r="G202" s="21"/>
      <c r="H202" s="3">
        <v>25</v>
      </c>
      <c r="I202" s="3">
        <f t="shared" si="6"/>
        <v>0</v>
      </c>
      <c r="J202" s="3">
        <v>91</v>
      </c>
      <c r="K202" s="4">
        <f t="shared" si="5"/>
        <v>0.27472527472527475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225</v>
      </c>
      <c r="C203" s="1" t="s">
        <v>226</v>
      </c>
      <c r="D203" s="1" t="s">
        <v>232</v>
      </c>
      <c r="E203" s="1"/>
      <c r="F203" s="1" t="s">
        <v>130</v>
      </c>
      <c r="G203" s="21"/>
      <c r="H203" s="3">
        <v>28</v>
      </c>
      <c r="I203" s="3">
        <f t="shared" si="6"/>
        <v>0</v>
      </c>
      <c r="J203" s="3">
        <v>98</v>
      </c>
      <c r="K203" s="4">
        <f t="shared" si="5"/>
        <v>0.2857142857142857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146</v>
      </c>
      <c r="D204" s="1" t="s">
        <v>233</v>
      </c>
      <c r="E204" s="1"/>
      <c r="F204" s="1" t="s">
        <v>130</v>
      </c>
      <c r="G204" s="21"/>
      <c r="H204" s="3">
        <v>61</v>
      </c>
      <c r="I204" s="3">
        <f t="shared" si="6"/>
        <v>0</v>
      </c>
      <c r="J204" s="3">
        <v>190</v>
      </c>
      <c r="K204" s="4">
        <f t="shared" si="5"/>
        <v>0.32105263157894737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234</v>
      </c>
      <c r="E205" s="1">
        <v>2018</v>
      </c>
      <c r="F205" s="1" t="s">
        <v>130</v>
      </c>
      <c r="G205" s="21"/>
      <c r="H205" s="3">
        <v>40</v>
      </c>
      <c r="I205" s="3">
        <f t="shared" si="6"/>
        <v>0</v>
      </c>
      <c r="J205" s="3">
        <v>120</v>
      </c>
      <c r="K205" s="4">
        <f t="shared" si="5"/>
        <v>0.33333333333333331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235</v>
      </c>
      <c r="E206" s="1">
        <v>2021</v>
      </c>
      <c r="F206" s="1" t="s">
        <v>76</v>
      </c>
      <c r="G206" s="21"/>
      <c r="H206" s="3">
        <v>23</v>
      </c>
      <c r="I206" s="3">
        <f t="shared" si="6"/>
        <v>0</v>
      </c>
      <c r="J206" s="3">
        <v>94</v>
      </c>
      <c r="K206" s="4">
        <f t="shared" si="5"/>
        <v>0.24468085106382978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236</v>
      </c>
      <c r="E207" s="1"/>
      <c r="F207" s="1" t="s">
        <v>76</v>
      </c>
      <c r="G207" s="21"/>
      <c r="H207" s="3">
        <v>22</v>
      </c>
      <c r="I207" s="3">
        <f t="shared" si="6"/>
        <v>0</v>
      </c>
      <c r="J207" s="3">
        <v>87</v>
      </c>
      <c r="K207" s="4">
        <f t="shared" si="5"/>
        <v>0.25287356321839083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237</v>
      </c>
      <c r="E208" s="1">
        <v>2021</v>
      </c>
      <c r="F208" s="1" t="s">
        <v>50</v>
      </c>
      <c r="G208" s="21"/>
      <c r="H208" s="3">
        <v>22</v>
      </c>
      <c r="I208" s="3">
        <f t="shared" si="6"/>
        <v>0</v>
      </c>
      <c r="J208" s="3">
        <v>95</v>
      </c>
      <c r="K208" s="4">
        <f t="shared" si="5"/>
        <v>0.23157894736842105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238</v>
      </c>
      <c r="E209" s="1">
        <v>2020</v>
      </c>
      <c r="F209" s="1" t="s">
        <v>123</v>
      </c>
      <c r="G209" s="21"/>
      <c r="H209" s="3">
        <v>26.16</v>
      </c>
      <c r="I209" s="3">
        <f t="shared" si="6"/>
        <v>0</v>
      </c>
      <c r="J209" s="3">
        <v>99</v>
      </c>
      <c r="K209" s="4">
        <f t="shared" si="5"/>
        <v>0.26424242424242422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239</v>
      </c>
      <c r="E210" s="1">
        <v>2020</v>
      </c>
      <c r="F210" s="1" t="s">
        <v>372</v>
      </c>
      <c r="G210" s="21"/>
      <c r="H210" s="3">
        <v>23</v>
      </c>
      <c r="I210" s="3">
        <f t="shared" si="6"/>
        <v>0</v>
      </c>
      <c r="J210" s="3">
        <v>98</v>
      </c>
      <c r="K210" s="4">
        <f t="shared" si="5"/>
        <v>0.23469387755102042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240</v>
      </c>
      <c r="E211" s="1">
        <v>2021</v>
      </c>
      <c r="F211" s="1" t="s">
        <v>372</v>
      </c>
      <c r="G211" s="21"/>
      <c r="H211" s="3">
        <v>19</v>
      </c>
      <c r="I211" s="3">
        <f t="shared" si="6"/>
        <v>0</v>
      </c>
      <c r="J211" s="3">
        <v>95</v>
      </c>
      <c r="K211" s="4">
        <f t="shared" si="5"/>
        <v>0.2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241</v>
      </c>
      <c r="E212" s="1"/>
      <c r="F212" s="1" t="s">
        <v>372</v>
      </c>
      <c r="G212" s="21"/>
      <c r="H212" s="3">
        <v>30</v>
      </c>
      <c r="I212" s="3">
        <f t="shared" si="6"/>
        <v>0</v>
      </c>
      <c r="J212" s="3">
        <v>99</v>
      </c>
      <c r="K212" s="4">
        <f t="shared" si="5"/>
        <v>0.30303030303030304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242</v>
      </c>
      <c r="E213" s="1">
        <v>2018</v>
      </c>
      <c r="F213" s="1" t="s">
        <v>372</v>
      </c>
      <c r="G213" s="21"/>
      <c r="H213" s="3">
        <v>53</v>
      </c>
      <c r="I213" s="3">
        <f t="shared" si="6"/>
        <v>0</v>
      </c>
      <c r="J213" s="3">
        <v>162</v>
      </c>
      <c r="K213" s="4">
        <f t="shared" si="5"/>
        <v>0.3271604938271605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134</v>
      </c>
      <c r="C214" s="1" t="s">
        <v>243</v>
      </c>
      <c r="D214" s="1" t="s">
        <v>244</v>
      </c>
      <c r="E214" s="1">
        <v>2019</v>
      </c>
      <c r="F214" s="1" t="s">
        <v>130</v>
      </c>
      <c r="G214" s="21"/>
      <c r="H214" s="3">
        <v>39.5</v>
      </c>
      <c r="I214" s="3">
        <f t="shared" si="6"/>
        <v>0</v>
      </c>
      <c r="J214" s="3">
        <v>125</v>
      </c>
      <c r="K214" s="4">
        <f t="shared" si="5"/>
        <v>0.316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245</v>
      </c>
      <c r="E215" s="1">
        <v>2018</v>
      </c>
      <c r="F215" s="1" t="s">
        <v>130</v>
      </c>
      <c r="G215" s="21"/>
      <c r="H215" s="3">
        <v>105</v>
      </c>
      <c r="I215" s="3">
        <f t="shared" si="6"/>
        <v>0</v>
      </c>
      <c r="J215" s="3">
        <v>325</v>
      </c>
      <c r="K215" s="4">
        <f t="shared" si="5"/>
        <v>0.32307692307692309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245</v>
      </c>
      <c r="E216" s="1">
        <v>2022</v>
      </c>
      <c r="F216" s="1" t="s">
        <v>130</v>
      </c>
      <c r="G216" s="21">
        <v>6</v>
      </c>
      <c r="H216" s="3">
        <v>110</v>
      </c>
      <c r="I216" s="3">
        <f t="shared" si="6"/>
        <v>660</v>
      </c>
      <c r="J216" s="3">
        <v>325</v>
      </c>
      <c r="K216" s="4">
        <f t="shared" si="5"/>
        <v>0.33846153846153848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150</v>
      </c>
      <c r="D217" s="1" t="s">
        <v>246</v>
      </c>
      <c r="E217" s="1"/>
      <c r="F217" s="1" t="s">
        <v>90</v>
      </c>
      <c r="G217" s="21"/>
      <c r="H217" s="3">
        <v>24</v>
      </c>
      <c r="I217" s="3">
        <f t="shared" si="6"/>
        <v>0</v>
      </c>
      <c r="J217" s="3">
        <v>79</v>
      </c>
      <c r="K217" s="4">
        <f t="shared" si="5"/>
        <v>0.30379746835443039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150</v>
      </c>
      <c r="D218" s="1" t="s">
        <v>247</v>
      </c>
      <c r="E218" s="1">
        <v>2019</v>
      </c>
      <c r="F218" s="1" t="s">
        <v>90</v>
      </c>
      <c r="G218" s="21"/>
      <c r="H218" s="3">
        <v>60</v>
      </c>
      <c r="I218" s="3">
        <f t="shared" si="6"/>
        <v>0</v>
      </c>
      <c r="J218" s="3">
        <v>188</v>
      </c>
      <c r="K218" s="4">
        <f t="shared" si="5"/>
        <v>0.31914893617021278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248</v>
      </c>
      <c r="E219" s="1"/>
      <c r="F219" s="1" t="s">
        <v>249</v>
      </c>
      <c r="G219" s="21"/>
      <c r="H219" s="3">
        <v>38.5</v>
      </c>
      <c r="I219" s="3">
        <f t="shared" si="6"/>
        <v>0</v>
      </c>
      <c r="J219" s="3">
        <v>122</v>
      </c>
      <c r="K219" s="4">
        <f t="shared" si="5"/>
        <v>0.3155737704918033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250</v>
      </c>
      <c r="E220" s="1"/>
      <c r="F220" s="1" t="s">
        <v>249</v>
      </c>
      <c r="G220" s="21"/>
      <c r="H220" s="3">
        <v>27</v>
      </c>
      <c r="I220" s="3">
        <f t="shared" si="6"/>
        <v>0</v>
      </c>
      <c r="J220" s="3">
        <v>85</v>
      </c>
      <c r="K220" s="4">
        <f t="shared" si="5"/>
        <v>0.31764705882352939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225</v>
      </c>
      <c r="C221" s="1" t="s">
        <v>226</v>
      </c>
      <c r="D221" s="1" t="s">
        <v>251</v>
      </c>
      <c r="E221" s="1"/>
      <c r="F221" s="1" t="s">
        <v>372</v>
      </c>
      <c r="G221" s="21"/>
      <c r="H221" s="3">
        <v>46.45</v>
      </c>
      <c r="I221" s="3">
        <f t="shared" si="6"/>
        <v>0</v>
      </c>
      <c r="J221" s="3">
        <v>142</v>
      </c>
      <c r="K221" s="4">
        <f t="shared" si="5"/>
        <v>0.32711267605633804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157</v>
      </c>
      <c r="C222" s="1" t="s">
        <v>252</v>
      </c>
      <c r="D222" s="1" t="s">
        <v>253</v>
      </c>
      <c r="E222" s="1">
        <v>2020</v>
      </c>
      <c r="F222" s="1" t="s">
        <v>372</v>
      </c>
      <c r="G222" s="21">
        <v>2</v>
      </c>
      <c r="H222" s="3">
        <v>23</v>
      </c>
      <c r="I222" s="3">
        <f t="shared" si="6"/>
        <v>46</v>
      </c>
      <c r="J222" s="3">
        <v>79</v>
      </c>
      <c r="K222" s="4">
        <f t="shared" si="5"/>
        <v>0.29113924050632911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157</v>
      </c>
      <c r="C223" s="1" t="s">
        <v>385</v>
      </c>
      <c r="D223" s="1" t="s">
        <v>386</v>
      </c>
      <c r="E223" s="1">
        <v>2022</v>
      </c>
      <c r="F223" s="1" t="s">
        <v>123</v>
      </c>
      <c r="G223" s="21">
        <v>5</v>
      </c>
      <c r="H223" s="3">
        <v>33.33</v>
      </c>
      <c r="I223" s="3">
        <f t="shared" si="6"/>
        <v>166.64999999999998</v>
      </c>
      <c r="J223" s="3">
        <v>102</v>
      </c>
      <c r="K223" s="4">
        <f t="shared" si="5"/>
        <v>0.3267647058823529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254</v>
      </c>
      <c r="C224" s="1" t="s">
        <v>255</v>
      </c>
      <c r="D224" s="1" t="s">
        <v>256</v>
      </c>
      <c r="E224" s="1">
        <v>2016</v>
      </c>
      <c r="F224" s="1" t="s">
        <v>372</v>
      </c>
      <c r="G224" s="21"/>
      <c r="H224" s="3">
        <v>33.5</v>
      </c>
      <c r="I224" s="3">
        <f t="shared" si="6"/>
        <v>0</v>
      </c>
      <c r="J224" s="3">
        <v>102</v>
      </c>
      <c r="K224" s="4">
        <f t="shared" si="5"/>
        <v>0.32843137254901961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150</v>
      </c>
      <c r="D225" s="1" t="s">
        <v>257</v>
      </c>
      <c r="E225" s="1">
        <v>2016</v>
      </c>
      <c r="F225" s="1" t="s">
        <v>372</v>
      </c>
      <c r="G225" s="21"/>
      <c r="H225" s="3">
        <v>40</v>
      </c>
      <c r="I225" s="3">
        <f t="shared" si="6"/>
        <v>0</v>
      </c>
      <c r="J225" s="3">
        <v>120</v>
      </c>
      <c r="K225" s="4">
        <f t="shared" si="5"/>
        <v>0.33333333333333331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150</v>
      </c>
      <c r="D226" s="1" t="s">
        <v>258</v>
      </c>
      <c r="E226" s="1">
        <v>2018</v>
      </c>
      <c r="F226" s="1" t="s">
        <v>372</v>
      </c>
      <c r="G226" s="21"/>
      <c r="H226" s="3">
        <v>39</v>
      </c>
      <c r="I226" s="3">
        <f t="shared" si="6"/>
        <v>0</v>
      </c>
      <c r="J226" s="3">
        <v>122</v>
      </c>
      <c r="K226" s="4">
        <f t="shared" si="5"/>
        <v>0.31967213114754101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225</v>
      </c>
      <c r="C227" s="1" t="s">
        <v>146</v>
      </c>
      <c r="D227" s="1" t="s">
        <v>259</v>
      </c>
      <c r="E227" s="1"/>
      <c r="F227" s="1" t="s">
        <v>372</v>
      </c>
      <c r="G227" s="21"/>
      <c r="H227" s="3">
        <v>51</v>
      </c>
      <c r="I227" s="3">
        <f t="shared" si="6"/>
        <v>0</v>
      </c>
      <c r="J227" s="3">
        <v>155</v>
      </c>
      <c r="K227" s="4">
        <f t="shared" si="5"/>
        <v>0.32903225806451614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278</v>
      </c>
      <c r="C228" s="1" t="s">
        <v>148</v>
      </c>
      <c r="D228" s="1" t="s">
        <v>279</v>
      </c>
      <c r="E228" s="1">
        <v>2021</v>
      </c>
      <c r="F228" s="1" t="s">
        <v>123</v>
      </c>
      <c r="G228" s="21">
        <v>3</v>
      </c>
      <c r="H228" s="3">
        <v>60</v>
      </c>
      <c r="I228" s="3">
        <f t="shared" si="6"/>
        <v>180</v>
      </c>
      <c r="J228" s="3">
        <v>185</v>
      </c>
      <c r="K228" s="4">
        <f t="shared" si="5"/>
        <v>0.32432432432432434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148</v>
      </c>
      <c r="D229" s="1" t="s">
        <v>425</v>
      </c>
      <c r="E229" s="1">
        <v>2022</v>
      </c>
      <c r="F229" s="1" t="s">
        <v>123</v>
      </c>
      <c r="G229" s="21">
        <v>2</v>
      </c>
      <c r="H229" s="3">
        <v>60.16</v>
      </c>
      <c r="I229" s="3">
        <f t="shared" si="6"/>
        <v>120.32</v>
      </c>
      <c r="J229" s="3">
        <v>182</v>
      </c>
      <c r="K229" s="4">
        <f t="shared" si="5"/>
        <v>0.33054945054945051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108</v>
      </c>
      <c r="C230" s="1" t="s">
        <v>148</v>
      </c>
      <c r="D230" s="1" t="s">
        <v>280</v>
      </c>
      <c r="E230" s="1">
        <v>2020</v>
      </c>
      <c r="F230" s="1" t="s">
        <v>123</v>
      </c>
      <c r="G230" s="21"/>
      <c r="H230" s="3">
        <v>103.5</v>
      </c>
      <c r="I230" s="3">
        <f t="shared" si="6"/>
        <v>0</v>
      </c>
      <c r="J230" s="3">
        <v>345</v>
      </c>
      <c r="K230" s="4">
        <f t="shared" si="5"/>
        <v>0.3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108</v>
      </c>
      <c r="C231" s="1" t="s">
        <v>148</v>
      </c>
      <c r="D231" s="1" t="s">
        <v>281</v>
      </c>
      <c r="E231" s="1">
        <v>2020</v>
      </c>
      <c r="F231" s="1" t="s">
        <v>123</v>
      </c>
      <c r="G231" s="21"/>
      <c r="H231" s="3">
        <v>69</v>
      </c>
      <c r="I231" s="3">
        <f t="shared" si="6"/>
        <v>0</v>
      </c>
      <c r="J231" s="3">
        <v>227</v>
      </c>
      <c r="K231" s="4">
        <f t="shared" si="5"/>
        <v>0.30396475770925108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148</v>
      </c>
      <c r="D232" s="5" t="s">
        <v>282</v>
      </c>
      <c r="E232" s="1">
        <v>2018</v>
      </c>
      <c r="F232" s="1" t="s">
        <v>123</v>
      </c>
      <c r="G232" s="21"/>
      <c r="H232" s="3">
        <v>40.47</v>
      </c>
      <c r="I232" s="3">
        <f t="shared" si="6"/>
        <v>0</v>
      </c>
      <c r="J232" s="3">
        <v>128</v>
      </c>
      <c r="K232" s="4">
        <f t="shared" si="5"/>
        <v>0.31617187499999999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283</v>
      </c>
      <c r="E233" s="1">
        <v>2020</v>
      </c>
      <c r="F233" s="1" t="s">
        <v>123</v>
      </c>
      <c r="G233" s="21"/>
      <c r="H233" s="3">
        <v>69</v>
      </c>
      <c r="I233" s="3">
        <f t="shared" si="6"/>
        <v>0</v>
      </c>
      <c r="J233" s="3">
        <v>239</v>
      </c>
      <c r="K233" s="4">
        <f t="shared" si="5"/>
        <v>0.28870292887029286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108</v>
      </c>
      <c r="C234" s="1" t="s">
        <v>388</v>
      </c>
      <c r="D234" s="1" t="s">
        <v>389</v>
      </c>
      <c r="E234" s="1">
        <v>2022</v>
      </c>
      <c r="F234" s="1" t="s">
        <v>372</v>
      </c>
      <c r="G234" s="21">
        <v>6</v>
      </c>
      <c r="H234" s="3">
        <v>28.5</v>
      </c>
      <c r="I234" s="3">
        <f t="shared" si="6"/>
        <v>171</v>
      </c>
      <c r="J234" s="3">
        <v>90</v>
      </c>
      <c r="K234" s="4">
        <f t="shared" si="5"/>
        <v>0.31666666666666665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108</v>
      </c>
      <c r="C235" s="1" t="s">
        <v>155</v>
      </c>
      <c r="D235" s="1" t="s">
        <v>285</v>
      </c>
      <c r="E235" s="1"/>
      <c r="F235" s="1" t="s">
        <v>50</v>
      </c>
      <c r="G235" s="21"/>
      <c r="H235" s="3">
        <v>69</v>
      </c>
      <c r="I235" s="3">
        <f t="shared" si="6"/>
        <v>0</v>
      </c>
      <c r="J235" s="3">
        <v>227</v>
      </c>
      <c r="K235" s="4">
        <f t="shared" ref="K235:K303" si="7">H235/J235</f>
        <v>0.30396475770925108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6" t="s">
        <v>284</v>
      </c>
      <c r="B236" s="1" t="s">
        <v>108</v>
      </c>
      <c r="C236" s="1" t="s">
        <v>286</v>
      </c>
      <c r="D236" s="1" t="s">
        <v>287</v>
      </c>
      <c r="E236" s="1">
        <v>2022</v>
      </c>
      <c r="F236" s="1" t="s">
        <v>123</v>
      </c>
      <c r="G236" s="21">
        <v>17</v>
      </c>
      <c r="H236" s="3">
        <v>16.77</v>
      </c>
      <c r="I236" s="3">
        <f t="shared" si="6"/>
        <v>285.08999999999997</v>
      </c>
      <c r="J236" s="3">
        <v>68</v>
      </c>
      <c r="K236" s="4">
        <f t="shared" si="7"/>
        <v>0.24661764705882352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6" t="s">
        <v>284</v>
      </c>
      <c r="B237" s="1" t="s">
        <v>108</v>
      </c>
      <c r="C237" s="1" t="s">
        <v>286</v>
      </c>
      <c r="D237" s="1" t="s">
        <v>288</v>
      </c>
      <c r="E237" s="1">
        <v>2020</v>
      </c>
      <c r="F237" s="1" t="s">
        <v>123</v>
      </c>
      <c r="G237" s="21"/>
      <c r="H237" s="3">
        <v>17.16</v>
      </c>
      <c r="I237" s="3">
        <f t="shared" si="6"/>
        <v>0</v>
      </c>
      <c r="J237" s="3">
        <v>68</v>
      </c>
      <c r="K237" s="4">
        <f t="shared" si="7"/>
        <v>0.25235294117647061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157</v>
      </c>
      <c r="C238" s="1" t="s">
        <v>289</v>
      </c>
      <c r="D238" s="5" t="s">
        <v>290</v>
      </c>
      <c r="E238" s="1"/>
      <c r="F238" s="1" t="s">
        <v>83</v>
      </c>
      <c r="G238" s="21"/>
      <c r="H238" s="3">
        <v>24</v>
      </c>
      <c r="I238" s="3">
        <f t="shared" si="6"/>
        <v>0</v>
      </c>
      <c r="J238" s="3">
        <v>82</v>
      </c>
      <c r="K238" s="4">
        <f t="shared" si="7"/>
        <v>0.29268292682926828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225</v>
      </c>
      <c r="C239" s="1" t="s">
        <v>291</v>
      </c>
      <c r="D239" s="1" t="s">
        <v>292</v>
      </c>
      <c r="E239" s="1"/>
      <c r="F239" s="1" t="s">
        <v>83</v>
      </c>
      <c r="G239" s="21">
        <v>4</v>
      </c>
      <c r="H239" s="3">
        <v>31</v>
      </c>
      <c r="I239" s="3">
        <f t="shared" si="6"/>
        <v>124</v>
      </c>
      <c r="J239" s="3">
        <v>94</v>
      </c>
      <c r="K239" s="4">
        <f t="shared" si="7"/>
        <v>0.32978723404255317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157</v>
      </c>
      <c r="C240" s="1" t="s">
        <v>293</v>
      </c>
      <c r="D240" s="1" t="s">
        <v>294</v>
      </c>
      <c r="E240" s="1"/>
      <c r="F240" s="1" t="s">
        <v>83</v>
      </c>
      <c r="G240" s="21"/>
      <c r="H240" s="3">
        <v>20</v>
      </c>
      <c r="I240" s="3">
        <f t="shared" si="6"/>
        <v>0</v>
      </c>
      <c r="J240" s="3">
        <v>70</v>
      </c>
      <c r="K240" s="4">
        <f t="shared" si="7"/>
        <v>0.2857142857142857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296</v>
      </c>
      <c r="D241" s="1" t="s">
        <v>297</v>
      </c>
      <c r="E241" s="1"/>
      <c r="F241" s="1" t="s">
        <v>90</v>
      </c>
      <c r="G241" s="21"/>
      <c r="H241" s="3">
        <v>159</v>
      </c>
      <c r="I241" s="3">
        <f t="shared" si="6"/>
        <v>0</v>
      </c>
      <c r="J241" s="3">
        <v>469</v>
      </c>
      <c r="K241" s="4">
        <f t="shared" si="7"/>
        <v>0.33901918976545842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296</v>
      </c>
      <c r="D242" s="1" t="s">
        <v>298</v>
      </c>
      <c r="E242" s="1"/>
      <c r="F242" s="1" t="s">
        <v>90</v>
      </c>
      <c r="G242" s="21"/>
      <c r="H242" s="3">
        <v>112</v>
      </c>
      <c r="I242" s="3">
        <f t="shared" si="6"/>
        <v>0</v>
      </c>
      <c r="J242" s="3">
        <v>349</v>
      </c>
      <c r="K242" s="4">
        <f t="shared" si="7"/>
        <v>0.3209169054441261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299</v>
      </c>
      <c r="D243" s="1" t="s">
        <v>300</v>
      </c>
      <c r="E243" s="1"/>
      <c r="F243" s="1" t="s">
        <v>372</v>
      </c>
      <c r="G243" s="21"/>
      <c r="H243" s="3">
        <v>24</v>
      </c>
      <c r="I243" s="3">
        <f t="shared" si="6"/>
        <v>0</v>
      </c>
      <c r="J243" s="3">
        <v>79</v>
      </c>
      <c r="K243" s="4">
        <f t="shared" si="7"/>
        <v>0.30379746835443039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299</v>
      </c>
      <c r="D244" s="1" t="s">
        <v>301</v>
      </c>
      <c r="E244" s="1">
        <v>2021</v>
      </c>
      <c r="F244" s="1" t="s">
        <v>123</v>
      </c>
      <c r="G244" s="21"/>
      <c r="H244" s="3">
        <v>31.83</v>
      </c>
      <c r="I244" s="3">
        <f t="shared" si="6"/>
        <v>0</v>
      </c>
      <c r="J244" s="3">
        <v>99</v>
      </c>
      <c r="K244" s="4">
        <f t="shared" si="7"/>
        <v>0.32151515151515148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303</v>
      </c>
      <c r="E245" s="1"/>
      <c r="F245" s="1" t="s">
        <v>372</v>
      </c>
      <c r="G245" s="21"/>
      <c r="H245" s="3">
        <v>28.75</v>
      </c>
      <c r="I245" s="3">
        <f t="shared" si="6"/>
        <v>0</v>
      </c>
      <c r="J245" s="3">
        <v>98</v>
      </c>
      <c r="K245" s="4">
        <f t="shared" si="7"/>
        <v>0.29336734693877553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304</v>
      </c>
      <c r="E246" s="1"/>
      <c r="F246" s="1" t="s">
        <v>372</v>
      </c>
      <c r="G246" s="21"/>
      <c r="H246" s="3">
        <v>28</v>
      </c>
      <c r="I246" s="3">
        <f t="shared" si="6"/>
        <v>0</v>
      </c>
      <c r="J246" s="3">
        <v>92</v>
      </c>
      <c r="K246" s="4">
        <f t="shared" si="7"/>
        <v>0.30434782608695654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305</v>
      </c>
      <c r="D247" s="1" t="s">
        <v>306</v>
      </c>
      <c r="E247" s="1"/>
      <c r="F247" s="1" t="s">
        <v>83</v>
      </c>
      <c r="G247" s="21"/>
      <c r="H247" s="3">
        <v>35</v>
      </c>
      <c r="I247" s="3">
        <f t="shared" si="6"/>
        <v>0</v>
      </c>
      <c r="J247" s="3">
        <v>110</v>
      </c>
      <c r="K247" s="4">
        <f t="shared" si="7"/>
        <v>0.31818181818181818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299</v>
      </c>
      <c r="D248" s="1" t="s">
        <v>307</v>
      </c>
      <c r="E248" s="1"/>
      <c r="F248" s="1" t="s">
        <v>83</v>
      </c>
      <c r="G248" s="21"/>
      <c r="H248" s="3">
        <v>34</v>
      </c>
      <c r="I248" s="3">
        <f t="shared" si="6"/>
        <v>0</v>
      </c>
      <c r="J248" s="3">
        <v>108</v>
      </c>
      <c r="K248" s="4">
        <f t="shared" si="7"/>
        <v>0.31481481481481483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308</v>
      </c>
      <c r="D249" s="1" t="s">
        <v>309</v>
      </c>
      <c r="E249" s="1"/>
      <c r="F249" s="1" t="s">
        <v>83</v>
      </c>
      <c r="G249" s="21"/>
      <c r="H249" s="3">
        <v>46</v>
      </c>
      <c r="I249" s="3">
        <f t="shared" si="6"/>
        <v>0</v>
      </c>
      <c r="J249" s="3">
        <v>138</v>
      </c>
      <c r="K249" s="4">
        <f t="shared" si="7"/>
        <v>0.33333333333333331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299</v>
      </c>
      <c r="D250" s="1" t="s">
        <v>310</v>
      </c>
      <c r="E250" s="1"/>
      <c r="F250" s="1" t="s">
        <v>130</v>
      </c>
      <c r="G250" s="21">
        <v>2</v>
      </c>
      <c r="H250" s="3">
        <v>32</v>
      </c>
      <c r="I250" s="3">
        <f t="shared" si="6"/>
        <v>64</v>
      </c>
      <c r="J250" s="3">
        <v>102</v>
      </c>
      <c r="K250" s="4">
        <f t="shared" si="7"/>
        <v>0.31372549019607843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96</v>
      </c>
      <c r="C251" s="1" t="s">
        <v>302</v>
      </c>
      <c r="D251" s="1" t="s">
        <v>311</v>
      </c>
      <c r="E251" s="1"/>
      <c r="F251" s="1" t="s">
        <v>130</v>
      </c>
      <c r="G251" s="21"/>
      <c r="H251" s="3">
        <v>28</v>
      </c>
      <c r="I251" s="3">
        <f t="shared" si="6"/>
        <v>0</v>
      </c>
      <c r="J251" s="3">
        <v>94</v>
      </c>
      <c r="K251" s="4">
        <f t="shared" si="7"/>
        <v>0.2978723404255319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312</v>
      </c>
      <c r="E252" s="1"/>
      <c r="F252" s="1" t="s">
        <v>90</v>
      </c>
      <c r="G252" s="21"/>
      <c r="H252" s="3">
        <v>36</v>
      </c>
      <c r="I252" s="3">
        <f t="shared" si="6"/>
        <v>0</v>
      </c>
      <c r="J252" s="3">
        <v>116</v>
      </c>
      <c r="K252" s="4">
        <f t="shared" si="7"/>
        <v>0.31034482758620691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371</v>
      </c>
      <c r="E253" s="1">
        <v>2020</v>
      </c>
      <c r="F253" s="1" t="s">
        <v>372</v>
      </c>
      <c r="G253" s="21">
        <v>4</v>
      </c>
      <c r="H253" s="3">
        <v>71</v>
      </c>
      <c r="I253" s="3">
        <f t="shared" si="6"/>
        <v>284</v>
      </c>
      <c r="J253" s="3">
        <v>220</v>
      </c>
      <c r="K253" s="4">
        <v>0.30909999999999999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313</v>
      </c>
      <c r="E254" s="1"/>
      <c r="F254" s="1" t="s">
        <v>372</v>
      </c>
      <c r="G254" s="21">
        <v>1</v>
      </c>
      <c r="H254" s="3">
        <v>36.950000000000003</v>
      </c>
      <c r="I254" s="3">
        <f t="shared" si="6"/>
        <v>36.950000000000003</v>
      </c>
      <c r="J254" s="3">
        <v>116</v>
      </c>
      <c r="K254" s="4">
        <f t="shared" si="7"/>
        <v>0.31853448275862073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314</v>
      </c>
      <c r="E255" s="1"/>
      <c r="F255" s="1" t="s">
        <v>372</v>
      </c>
      <c r="G255" s="21"/>
      <c r="H255" s="3">
        <v>29</v>
      </c>
      <c r="I255" s="3">
        <f t="shared" si="6"/>
        <v>0</v>
      </c>
      <c r="J255" s="3">
        <v>96</v>
      </c>
      <c r="K255" s="4">
        <f t="shared" si="7"/>
        <v>0.30208333333333331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315</v>
      </c>
      <c r="E256" s="1"/>
      <c r="F256" s="1" t="s">
        <v>372</v>
      </c>
      <c r="G256" s="21"/>
      <c r="H256" s="3">
        <v>49</v>
      </c>
      <c r="I256" s="3">
        <f t="shared" si="6"/>
        <v>0</v>
      </c>
      <c r="J256" s="3">
        <v>155</v>
      </c>
      <c r="K256" s="4">
        <f t="shared" si="7"/>
        <v>0.31612903225806449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316</v>
      </c>
      <c r="E257" s="1"/>
      <c r="F257" s="1" t="s">
        <v>372</v>
      </c>
      <c r="G257" s="21"/>
      <c r="H257" s="3">
        <v>294</v>
      </c>
      <c r="I257" s="3">
        <f t="shared" si="6"/>
        <v>0</v>
      </c>
      <c r="J257" s="3">
        <v>780</v>
      </c>
      <c r="K257" s="4">
        <f t="shared" si="7"/>
        <v>0.37692307692307692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317</v>
      </c>
      <c r="E258" s="1"/>
      <c r="F258" s="1" t="s">
        <v>372</v>
      </c>
      <c r="G258" s="21"/>
      <c r="H258" s="3">
        <v>340</v>
      </c>
      <c r="I258" s="3">
        <f t="shared" si="6"/>
        <v>0</v>
      </c>
      <c r="J258" s="3">
        <v>1050</v>
      </c>
      <c r="K258" s="4">
        <f t="shared" si="7"/>
        <v>0.32380952380952382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440</v>
      </c>
      <c r="E259" s="1"/>
      <c r="F259" s="1" t="s">
        <v>372</v>
      </c>
      <c r="G259" s="21">
        <v>2</v>
      </c>
      <c r="H259" s="3">
        <v>455</v>
      </c>
      <c r="I259" s="3">
        <f t="shared" si="6"/>
        <v>910</v>
      </c>
      <c r="J259" s="3">
        <v>1150</v>
      </c>
      <c r="K259" s="4">
        <f t="shared" si="7"/>
        <v>0.39565217391304347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319</v>
      </c>
      <c r="E260" s="1"/>
      <c r="F260" s="1" t="s">
        <v>372</v>
      </c>
      <c r="G260" s="21"/>
      <c r="H260" s="3">
        <v>95</v>
      </c>
      <c r="I260" s="3">
        <f t="shared" si="6"/>
        <v>0</v>
      </c>
      <c r="J260" s="3">
        <v>330</v>
      </c>
      <c r="K260" s="4">
        <f t="shared" si="7"/>
        <v>0.2878787878787879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320</v>
      </c>
      <c r="E261" s="1"/>
      <c r="F261" s="1" t="s">
        <v>372</v>
      </c>
      <c r="G261" s="21"/>
      <c r="H261" s="3">
        <v>74</v>
      </c>
      <c r="I261" s="3">
        <f t="shared" si="6"/>
        <v>0</v>
      </c>
      <c r="J261" s="3">
        <v>240</v>
      </c>
      <c r="K261" s="4">
        <f t="shared" si="7"/>
        <v>0.30833333333333335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321</v>
      </c>
      <c r="E262" s="1"/>
      <c r="F262" s="1" t="s">
        <v>372</v>
      </c>
      <c r="G262" s="21">
        <v>3</v>
      </c>
      <c r="H262" s="3">
        <v>173</v>
      </c>
      <c r="I262" s="3">
        <f t="shared" si="6"/>
        <v>519</v>
      </c>
      <c r="J262" s="3">
        <v>550</v>
      </c>
      <c r="K262" s="4">
        <f t="shared" si="7"/>
        <v>0.31454545454545457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322</v>
      </c>
      <c r="E263" s="1"/>
      <c r="F263" s="1" t="s">
        <v>372</v>
      </c>
      <c r="G263" s="21"/>
      <c r="H263" s="3">
        <v>179</v>
      </c>
      <c r="I263" s="3">
        <f t="shared" si="6"/>
        <v>0</v>
      </c>
      <c r="J263" s="3">
        <v>575</v>
      </c>
      <c r="K263" s="4">
        <f t="shared" si="7"/>
        <v>0.31130434782608696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323</v>
      </c>
      <c r="E264" s="1">
        <v>2016</v>
      </c>
      <c r="F264" s="1" t="s">
        <v>372</v>
      </c>
      <c r="G264" s="21"/>
      <c r="H264" s="3">
        <v>71.95</v>
      </c>
      <c r="I264" s="3">
        <f t="shared" si="6"/>
        <v>0</v>
      </c>
      <c r="J264" s="3">
        <v>230</v>
      </c>
      <c r="K264" s="4">
        <f t="shared" si="7"/>
        <v>0.31282608695652175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324</v>
      </c>
      <c r="E265" s="1">
        <v>2020</v>
      </c>
      <c r="F265" s="1" t="s">
        <v>372</v>
      </c>
      <c r="G265" s="21">
        <v>2</v>
      </c>
      <c r="H265" s="3">
        <v>932</v>
      </c>
      <c r="I265" s="3">
        <f t="shared" ref="I265:I307" si="8">H265*G265</f>
        <v>1864</v>
      </c>
      <c r="J265" s="3">
        <v>2400</v>
      </c>
      <c r="K265" s="4">
        <f t="shared" si="7"/>
        <v>0.38833333333333331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427</v>
      </c>
      <c r="E266" s="1">
        <v>2013</v>
      </c>
      <c r="F266" s="1" t="s">
        <v>372</v>
      </c>
      <c r="G266" s="21">
        <v>1</v>
      </c>
      <c r="H266" s="3">
        <v>739</v>
      </c>
      <c r="I266" s="3">
        <f t="shared" si="8"/>
        <v>739</v>
      </c>
      <c r="J266" s="3">
        <v>1900</v>
      </c>
      <c r="K266" s="4">
        <f t="shared" si="7"/>
        <v>0.38894736842105265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325</v>
      </c>
      <c r="E267" s="1">
        <v>3</v>
      </c>
      <c r="F267" s="1" t="s">
        <v>76</v>
      </c>
      <c r="G267" s="21">
        <v>3</v>
      </c>
      <c r="H267" s="3">
        <v>328.6</v>
      </c>
      <c r="I267" s="3">
        <f t="shared" si="8"/>
        <v>985.80000000000007</v>
      </c>
      <c r="J267" s="3">
        <v>950</v>
      </c>
      <c r="K267" s="4">
        <f t="shared" si="7"/>
        <v>0.34589473684210531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326</v>
      </c>
      <c r="E268" s="1">
        <v>1</v>
      </c>
      <c r="F268" s="1" t="s">
        <v>76</v>
      </c>
      <c r="G268" s="21">
        <v>1</v>
      </c>
      <c r="H268" s="3">
        <v>525.76</v>
      </c>
      <c r="I268" s="3">
        <f t="shared" si="8"/>
        <v>525.76</v>
      </c>
      <c r="J268" s="3">
        <v>1325</v>
      </c>
      <c r="K268" s="4">
        <f t="shared" si="7"/>
        <v>0.39679999999999999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327</v>
      </c>
      <c r="E269" s="1"/>
      <c r="F269" s="1" t="s">
        <v>76</v>
      </c>
      <c r="G269" s="21"/>
      <c r="H269" s="3">
        <v>185.5</v>
      </c>
      <c r="I269" s="3">
        <f t="shared" si="8"/>
        <v>0</v>
      </c>
      <c r="J269" s="3">
        <v>545</v>
      </c>
      <c r="K269" s="4">
        <f t="shared" si="7"/>
        <v>0.34036697247706421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419</v>
      </c>
      <c r="E270" s="1">
        <v>2022</v>
      </c>
      <c r="F270" s="1" t="s">
        <v>50</v>
      </c>
      <c r="G270" s="21">
        <v>5</v>
      </c>
      <c r="H270" s="3">
        <v>93.99</v>
      </c>
      <c r="I270" s="3">
        <f t="shared" si="8"/>
        <v>469.95</v>
      </c>
      <c r="J270" s="3">
        <v>280</v>
      </c>
      <c r="K270" s="4">
        <f t="shared" si="7"/>
        <v>0.33567857142857144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426</v>
      </c>
      <c r="E271" s="1">
        <v>2022</v>
      </c>
      <c r="F271" s="1" t="s">
        <v>123</v>
      </c>
      <c r="G271" s="21">
        <v>3</v>
      </c>
      <c r="H271" s="3">
        <v>43.16</v>
      </c>
      <c r="I271" s="3">
        <f t="shared" si="8"/>
        <v>129.47999999999999</v>
      </c>
      <c r="J271" s="3">
        <v>135</v>
      </c>
      <c r="K271" s="4">
        <f t="shared" si="7"/>
        <v>0.31970370370370366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328</v>
      </c>
      <c r="E272" s="1">
        <v>2020</v>
      </c>
      <c r="F272" s="1" t="s">
        <v>123</v>
      </c>
      <c r="G272" s="21">
        <v>1</v>
      </c>
      <c r="H272" s="3">
        <v>58.33</v>
      </c>
      <c r="I272" s="3">
        <f t="shared" si="8"/>
        <v>58.33</v>
      </c>
      <c r="J272" s="3">
        <v>178</v>
      </c>
      <c r="K272" s="4">
        <f t="shared" si="7"/>
        <v>0.32769662921348314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329</v>
      </c>
      <c r="E273" s="1">
        <v>2020</v>
      </c>
      <c r="F273" s="1" t="s">
        <v>123</v>
      </c>
      <c r="G273" s="21"/>
      <c r="H273" s="3">
        <v>71.67</v>
      </c>
      <c r="I273" s="3">
        <f t="shared" si="8"/>
        <v>0</v>
      </c>
      <c r="J273" s="3">
        <v>230</v>
      </c>
      <c r="K273" s="4">
        <f t="shared" si="7"/>
        <v>0.31160869565217392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330</v>
      </c>
      <c r="E274" s="1"/>
      <c r="F274" s="1" t="s">
        <v>123</v>
      </c>
      <c r="G274" s="21"/>
      <c r="H274" s="3">
        <v>65</v>
      </c>
      <c r="I274" s="3">
        <f t="shared" si="8"/>
        <v>0</v>
      </c>
      <c r="J274" s="3">
        <v>217</v>
      </c>
      <c r="K274" s="4">
        <f t="shared" si="7"/>
        <v>0.29953917050691242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331</v>
      </c>
      <c r="E275" s="1"/>
      <c r="F275" s="1" t="s">
        <v>123</v>
      </c>
      <c r="G275" s="21"/>
      <c r="H275" s="3">
        <v>193</v>
      </c>
      <c r="I275" s="3">
        <f t="shared" si="8"/>
        <v>0</v>
      </c>
      <c r="J275" s="3">
        <v>569</v>
      </c>
      <c r="K275" s="4">
        <f t="shared" si="7"/>
        <v>0.33919156414762741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332</v>
      </c>
      <c r="E276" s="1">
        <v>2020</v>
      </c>
      <c r="F276" s="1" t="s">
        <v>123</v>
      </c>
      <c r="G276" s="21"/>
      <c r="H276" s="3">
        <v>47.58</v>
      </c>
      <c r="I276" s="3">
        <f t="shared" si="8"/>
        <v>0</v>
      </c>
      <c r="J276" s="3">
        <v>160</v>
      </c>
      <c r="K276" s="4">
        <f t="shared" si="7"/>
        <v>0.297375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333</v>
      </c>
      <c r="E277" s="1"/>
      <c r="F277" s="1" t="s">
        <v>123</v>
      </c>
      <c r="G277" s="21"/>
      <c r="H277" s="3">
        <v>56</v>
      </c>
      <c r="I277" s="3">
        <f t="shared" si="8"/>
        <v>0</v>
      </c>
      <c r="J277" s="3">
        <v>180</v>
      </c>
      <c r="K277" s="4">
        <f t="shared" si="7"/>
        <v>0.31111111111111112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334</v>
      </c>
      <c r="E278" s="1"/>
      <c r="F278" s="1" t="s">
        <v>123</v>
      </c>
      <c r="G278" s="21">
        <v>1</v>
      </c>
      <c r="H278" s="3">
        <v>160</v>
      </c>
      <c r="I278" s="3">
        <f t="shared" si="8"/>
        <v>160</v>
      </c>
      <c r="J278" s="3">
        <v>525</v>
      </c>
      <c r="K278" s="4">
        <f t="shared" si="7"/>
        <v>0.30476190476190479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335</v>
      </c>
      <c r="E279" s="1">
        <v>2018</v>
      </c>
      <c r="F279" s="1" t="s">
        <v>123</v>
      </c>
      <c r="G279" s="21"/>
      <c r="H279" s="3">
        <v>49.08</v>
      </c>
      <c r="I279" s="3">
        <f t="shared" si="8"/>
        <v>0</v>
      </c>
      <c r="J279" s="3">
        <v>149</v>
      </c>
      <c r="K279" s="4">
        <f t="shared" si="7"/>
        <v>0.32939597315436242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336</v>
      </c>
      <c r="E280" s="1">
        <v>2020</v>
      </c>
      <c r="F280" s="1" t="s">
        <v>123</v>
      </c>
      <c r="G280" s="21"/>
      <c r="H280" s="3">
        <v>97.33</v>
      </c>
      <c r="I280" s="3">
        <f t="shared" si="8"/>
        <v>0</v>
      </c>
      <c r="J280" s="3">
        <v>305</v>
      </c>
      <c r="K280" s="4">
        <f t="shared" si="7"/>
        <v>0.31911475409836065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337</v>
      </c>
      <c r="E281" s="1">
        <v>2020</v>
      </c>
      <c r="F281" s="1" t="s">
        <v>123</v>
      </c>
      <c r="G281" s="21"/>
      <c r="H281" s="3">
        <v>144.75</v>
      </c>
      <c r="I281" s="3">
        <f t="shared" si="8"/>
        <v>0</v>
      </c>
      <c r="J281" s="3">
        <v>450</v>
      </c>
      <c r="K281" s="4">
        <f t="shared" si="7"/>
        <v>0.32166666666666666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162</v>
      </c>
      <c r="C282" s="1" t="s">
        <v>302</v>
      </c>
      <c r="D282" s="1" t="s">
        <v>423</v>
      </c>
      <c r="E282" s="1">
        <v>2022</v>
      </c>
      <c r="F282" s="1" t="s">
        <v>123</v>
      </c>
      <c r="G282" s="21">
        <v>6</v>
      </c>
      <c r="H282" s="3">
        <v>17</v>
      </c>
      <c r="I282" s="3">
        <f t="shared" si="8"/>
        <v>102</v>
      </c>
      <c r="J282" s="3">
        <v>68</v>
      </c>
      <c r="K282" s="4">
        <f t="shared" si="7"/>
        <v>0.25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299</v>
      </c>
      <c r="D283" s="1" t="s">
        <v>338</v>
      </c>
      <c r="E283" s="1">
        <v>2021</v>
      </c>
      <c r="F283" s="1" t="s">
        <v>123</v>
      </c>
      <c r="G283" s="21">
        <v>1</v>
      </c>
      <c r="H283" s="3">
        <v>22.5</v>
      </c>
      <c r="I283" s="3">
        <f t="shared" si="8"/>
        <v>22.5</v>
      </c>
      <c r="J283" s="3">
        <v>84</v>
      </c>
      <c r="K283" s="4">
        <f t="shared" si="7"/>
        <v>0.26785714285714285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299</v>
      </c>
      <c r="D284" s="1" t="s">
        <v>444</v>
      </c>
      <c r="E284" s="1">
        <v>2022</v>
      </c>
      <c r="F284" s="1" t="s">
        <v>123</v>
      </c>
      <c r="G284" s="21">
        <v>2</v>
      </c>
      <c r="H284" s="3">
        <v>22</v>
      </c>
      <c r="I284" s="3">
        <f t="shared" si="8"/>
        <v>44</v>
      </c>
      <c r="J284" s="3">
        <v>88</v>
      </c>
      <c r="K284" s="4">
        <f t="shared" si="7"/>
        <v>0.25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400</v>
      </c>
      <c r="E285" s="1">
        <v>2022</v>
      </c>
      <c r="F285" s="1" t="s">
        <v>123</v>
      </c>
      <c r="G285" s="21"/>
      <c r="H285" s="3">
        <v>24</v>
      </c>
      <c r="I285" s="3">
        <f t="shared" si="8"/>
        <v>0</v>
      </c>
      <c r="J285" s="3">
        <v>79</v>
      </c>
      <c r="K285" s="4">
        <f t="shared" si="7"/>
        <v>0.30379746835443039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339</v>
      </c>
      <c r="E286" s="1">
        <v>2020</v>
      </c>
      <c r="F286" s="1" t="s">
        <v>372</v>
      </c>
      <c r="G286" s="21">
        <v>7</v>
      </c>
      <c r="H286" s="3">
        <v>95</v>
      </c>
      <c r="I286" s="3">
        <f t="shared" si="8"/>
        <v>665</v>
      </c>
      <c r="J286" s="3">
        <v>289</v>
      </c>
      <c r="K286" s="4">
        <f t="shared" si="7"/>
        <v>0.32871972318339099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108</v>
      </c>
      <c r="C287" s="1" t="s">
        <v>302</v>
      </c>
      <c r="D287" s="1" t="s">
        <v>340</v>
      </c>
      <c r="E287" s="1">
        <v>2020</v>
      </c>
      <c r="F287" s="1" t="s">
        <v>372</v>
      </c>
      <c r="G287" s="21"/>
      <c r="H287" s="3">
        <v>31.95</v>
      </c>
      <c r="I287" s="3">
        <f t="shared" si="8"/>
        <v>0</v>
      </c>
      <c r="J287" s="3">
        <v>289</v>
      </c>
      <c r="K287" s="4">
        <f t="shared" si="7"/>
        <v>0.11055363321799308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180</v>
      </c>
      <c r="C288" s="1" t="s">
        <v>302</v>
      </c>
      <c r="D288" s="1" t="s">
        <v>341</v>
      </c>
      <c r="E288" s="1">
        <v>2021</v>
      </c>
      <c r="F288" s="1" t="s">
        <v>372</v>
      </c>
      <c r="G288" s="21"/>
      <c r="H288" s="3">
        <v>26.5</v>
      </c>
      <c r="I288" s="3">
        <f t="shared" si="8"/>
        <v>0</v>
      </c>
      <c r="J288" s="3">
        <v>102</v>
      </c>
      <c r="K288" s="4">
        <f t="shared" si="7"/>
        <v>0.25980392156862747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342</v>
      </c>
      <c r="D289" s="1" t="s">
        <v>343</v>
      </c>
      <c r="E289" s="1">
        <v>2019</v>
      </c>
      <c r="F289" s="1" t="s">
        <v>123</v>
      </c>
      <c r="G289" s="21"/>
      <c r="H289" s="3">
        <v>56</v>
      </c>
      <c r="I289" s="3">
        <f t="shared" si="8"/>
        <v>0</v>
      </c>
      <c r="J289" s="3">
        <v>168</v>
      </c>
      <c r="K289" s="4">
        <f t="shared" si="7"/>
        <v>0.33333333333333331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344</v>
      </c>
      <c r="D290" s="1" t="s">
        <v>345</v>
      </c>
      <c r="E290" s="1">
        <v>2017</v>
      </c>
      <c r="F290" s="1" t="s">
        <v>372</v>
      </c>
      <c r="G290" s="21">
        <v>4</v>
      </c>
      <c r="H290" s="3">
        <v>42</v>
      </c>
      <c r="I290" s="3">
        <f t="shared" si="8"/>
        <v>168</v>
      </c>
      <c r="J290" s="3">
        <v>139</v>
      </c>
      <c r="K290" s="4">
        <f t="shared" si="7"/>
        <v>0.30215827338129497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344</v>
      </c>
      <c r="D291" s="1" t="s">
        <v>414</v>
      </c>
      <c r="E291" s="1">
        <v>2020</v>
      </c>
      <c r="F291" s="1" t="s">
        <v>372</v>
      </c>
      <c r="G291" s="21"/>
      <c r="H291" s="3">
        <v>19</v>
      </c>
      <c r="I291" s="3">
        <f t="shared" si="8"/>
        <v>0</v>
      </c>
      <c r="J291" s="3">
        <v>78</v>
      </c>
      <c r="K291" s="4">
        <f t="shared" si="7"/>
        <v>0.24358974358974358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413</v>
      </c>
      <c r="D292" s="1" t="s">
        <v>415</v>
      </c>
      <c r="E292" s="1">
        <v>2022</v>
      </c>
      <c r="F292" s="1" t="s">
        <v>372</v>
      </c>
      <c r="G292" s="21">
        <v>3</v>
      </c>
      <c r="H292" s="3">
        <v>13.5</v>
      </c>
      <c r="I292" s="3">
        <f t="shared" si="8"/>
        <v>40.5</v>
      </c>
      <c r="J292" s="3">
        <v>58</v>
      </c>
      <c r="K292" s="4">
        <f t="shared" si="7"/>
        <v>0.23275862068965517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157</v>
      </c>
      <c r="C293" s="1" t="s">
        <v>344</v>
      </c>
      <c r="D293" s="1" t="s">
        <v>346</v>
      </c>
      <c r="E293" s="1"/>
      <c r="F293" s="1" t="s">
        <v>372</v>
      </c>
      <c r="G293" s="21"/>
      <c r="H293" s="3">
        <v>65</v>
      </c>
      <c r="I293" s="3">
        <f t="shared" si="8"/>
        <v>0</v>
      </c>
      <c r="J293" s="3">
        <v>209</v>
      </c>
      <c r="K293" s="4">
        <f t="shared" si="7"/>
        <v>0.31100478468899523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157</v>
      </c>
      <c r="C294" s="1" t="s">
        <v>344</v>
      </c>
      <c r="D294" s="1" t="s">
        <v>347</v>
      </c>
      <c r="E294" s="1"/>
      <c r="F294" s="1" t="s">
        <v>123</v>
      </c>
      <c r="G294" s="21"/>
      <c r="H294" s="3">
        <v>79</v>
      </c>
      <c r="I294" s="3">
        <f t="shared" si="8"/>
        <v>0</v>
      </c>
      <c r="J294" s="3">
        <v>255</v>
      </c>
      <c r="K294" s="4">
        <f t="shared" si="7"/>
        <v>0.30980392156862746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289</v>
      </c>
      <c r="D295" s="1" t="s">
        <v>348</v>
      </c>
      <c r="E295" s="1"/>
      <c r="F295" s="1" t="s">
        <v>83</v>
      </c>
      <c r="G295" s="21"/>
      <c r="H295" s="3">
        <v>25</v>
      </c>
      <c r="I295" s="3">
        <f t="shared" si="8"/>
        <v>0</v>
      </c>
      <c r="J295" s="3">
        <v>88</v>
      </c>
      <c r="K295" s="4">
        <f t="shared" si="7"/>
        <v>0.28409090909090912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289</v>
      </c>
      <c r="D296" s="1" t="s">
        <v>348</v>
      </c>
      <c r="E296" s="1"/>
      <c r="F296" s="1" t="s">
        <v>83</v>
      </c>
      <c r="G296" s="21"/>
      <c r="H296" s="3">
        <v>35</v>
      </c>
      <c r="I296" s="3">
        <f t="shared" si="8"/>
        <v>0</v>
      </c>
      <c r="J296" s="3">
        <v>110</v>
      </c>
      <c r="K296" s="4">
        <f t="shared" si="7"/>
        <v>0.31818181818181818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349</v>
      </c>
      <c r="D297" s="1" t="s">
        <v>350</v>
      </c>
      <c r="E297" s="1"/>
      <c r="F297" s="1" t="s">
        <v>83</v>
      </c>
      <c r="G297" s="21"/>
      <c r="H297" s="3">
        <v>34</v>
      </c>
      <c r="I297" s="3">
        <f t="shared" si="8"/>
        <v>0</v>
      </c>
      <c r="J297" s="3">
        <v>119</v>
      </c>
      <c r="K297" s="4">
        <f t="shared" si="7"/>
        <v>0.2857142857142857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134</v>
      </c>
      <c r="C298" s="1" t="s">
        <v>351</v>
      </c>
      <c r="D298" s="1" t="s">
        <v>352</v>
      </c>
      <c r="E298" s="1"/>
      <c r="F298" s="1" t="s">
        <v>83</v>
      </c>
      <c r="G298" s="21"/>
      <c r="H298" s="3">
        <v>21</v>
      </c>
      <c r="I298" s="3">
        <f t="shared" si="8"/>
        <v>0</v>
      </c>
      <c r="J298" s="3">
        <v>68</v>
      </c>
      <c r="K298" s="4">
        <f t="shared" si="7"/>
        <v>0.30882352941176472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134</v>
      </c>
      <c r="C299" s="1" t="s">
        <v>302</v>
      </c>
      <c r="D299" s="1" t="s">
        <v>353</v>
      </c>
      <c r="E299" s="1"/>
      <c r="F299" s="1" t="s">
        <v>141</v>
      </c>
      <c r="G299" s="21"/>
      <c r="H299" s="3">
        <v>33</v>
      </c>
      <c r="I299" s="3">
        <f t="shared" si="8"/>
        <v>0</v>
      </c>
      <c r="J299" s="3">
        <v>106</v>
      </c>
      <c r="K299" s="4">
        <f t="shared" si="7"/>
        <v>0.31132075471698112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134</v>
      </c>
      <c r="C300" s="1" t="s">
        <v>354</v>
      </c>
      <c r="D300" s="1" t="s">
        <v>355</v>
      </c>
      <c r="E300" s="1"/>
      <c r="F300" s="1" t="s">
        <v>83</v>
      </c>
      <c r="G300" s="21">
        <v>19</v>
      </c>
      <c r="H300" s="3">
        <v>24</v>
      </c>
      <c r="I300" s="3">
        <f t="shared" si="8"/>
        <v>456</v>
      </c>
      <c r="J300" s="3"/>
      <c r="K300" s="4" t="e">
        <f t="shared" si="7"/>
        <v>#DIV/0!</v>
      </c>
      <c r="L300" s="1" t="s">
        <v>101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180</v>
      </c>
      <c r="C301" s="1" t="s">
        <v>434</v>
      </c>
      <c r="D301" s="1" t="s">
        <v>435</v>
      </c>
      <c r="E301" s="1">
        <v>2022</v>
      </c>
      <c r="F301" s="1" t="s">
        <v>372</v>
      </c>
      <c r="G301" s="21"/>
      <c r="H301" s="3">
        <v>50</v>
      </c>
      <c r="I301" s="3">
        <f t="shared" si="8"/>
        <v>0</v>
      </c>
      <c r="J301" s="3">
        <v>165</v>
      </c>
      <c r="K301" s="4">
        <f t="shared" si="7"/>
        <v>0.30303030303030304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108</v>
      </c>
      <c r="C302" s="1" t="s">
        <v>356</v>
      </c>
      <c r="D302" s="1" t="s">
        <v>375</v>
      </c>
      <c r="E302" s="1">
        <v>2016</v>
      </c>
      <c r="F302" s="1" t="s">
        <v>372</v>
      </c>
      <c r="G302" s="21"/>
      <c r="H302" s="3">
        <v>26</v>
      </c>
      <c r="I302" s="3">
        <f t="shared" si="8"/>
        <v>0</v>
      </c>
      <c r="J302" s="3">
        <v>88</v>
      </c>
      <c r="K302" s="4">
        <f t="shared" si="7"/>
        <v>0.29545454545454547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8" t="s">
        <v>357</v>
      </c>
      <c r="B303" s="1" t="s">
        <v>108</v>
      </c>
      <c r="C303" s="1" t="s">
        <v>358</v>
      </c>
      <c r="D303" s="1" t="s">
        <v>359</v>
      </c>
      <c r="E303" s="1"/>
      <c r="F303" s="1" t="s">
        <v>372</v>
      </c>
      <c r="G303" s="1"/>
      <c r="H303" s="3">
        <v>501.95</v>
      </c>
      <c r="I303" s="3">
        <f t="shared" si="8"/>
        <v>0</v>
      </c>
      <c r="J303" s="1"/>
      <c r="K303" s="4" t="e">
        <f t="shared" si="7"/>
        <v>#DIV/0!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9" t="s">
        <v>376</v>
      </c>
      <c r="B304" s="1"/>
      <c r="C304" s="1" t="s">
        <v>377</v>
      </c>
      <c r="D304" s="1"/>
      <c r="E304" s="1"/>
      <c r="F304" s="1" t="s">
        <v>372</v>
      </c>
      <c r="G304" s="1"/>
      <c r="H304" s="3">
        <v>2</v>
      </c>
      <c r="I304" s="3">
        <f t="shared" si="8"/>
        <v>0</v>
      </c>
      <c r="J304" s="1"/>
      <c r="K304" s="4"/>
      <c r="L304" s="1" t="s">
        <v>378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9" t="s">
        <v>376</v>
      </c>
      <c r="B305" s="1"/>
      <c r="C305" s="1" t="s">
        <v>380</v>
      </c>
      <c r="D305" s="1"/>
      <c r="E305" s="1"/>
      <c r="F305" s="1" t="s">
        <v>372</v>
      </c>
      <c r="G305" s="1">
        <v>7</v>
      </c>
      <c r="H305" s="3">
        <v>24</v>
      </c>
      <c r="I305" s="3">
        <f t="shared" si="8"/>
        <v>168</v>
      </c>
      <c r="J305" s="1"/>
      <c r="K305" s="4"/>
      <c r="L305" s="1" t="s">
        <v>379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9" t="s">
        <v>376</v>
      </c>
      <c r="B306" s="1"/>
      <c r="C306" s="1" t="s">
        <v>381</v>
      </c>
      <c r="D306" s="1"/>
      <c r="E306" s="1"/>
      <c r="F306" s="1" t="s">
        <v>372</v>
      </c>
      <c r="G306" s="1">
        <v>4</v>
      </c>
      <c r="H306" s="3">
        <f>1.83*12</f>
        <v>21.96</v>
      </c>
      <c r="I306" s="3">
        <f t="shared" si="8"/>
        <v>87.84</v>
      </c>
      <c r="J306" s="1"/>
      <c r="K306" s="4"/>
      <c r="L306" s="1" t="s">
        <v>379</v>
      </c>
    </row>
    <row r="307" spans="1:28" x14ac:dyDescent="0.2">
      <c r="A307" s="19" t="s">
        <v>376</v>
      </c>
      <c r="B307" s="1"/>
      <c r="C307" s="1" t="s">
        <v>381</v>
      </c>
      <c r="D307" s="1"/>
      <c r="E307" s="1"/>
      <c r="F307" s="1" t="s">
        <v>372</v>
      </c>
      <c r="G307" s="1"/>
      <c r="H307" s="3">
        <v>2</v>
      </c>
      <c r="I307" s="3">
        <f t="shared" si="8"/>
        <v>0</v>
      </c>
      <c r="J307" s="1"/>
      <c r="K307" s="4"/>
      <c r="L307" s="1" t="s">
        <v>378</v>
      </c>
    </row>
    <row r="308" spans="1:28" x14ac:dyDescent="0.2">
      <c r="A308" s="1"/>
      <c r="B308" s="1"/>
      <c r="C308" s="1"/>
      <c r="D308" s="1"/>
      <c r="E308" s="1"/>
      <c r="F308" s="1"/>
      <c r="G308" s="1"/>
      <c r="H308" s="6" t="s">
        <v>360</v>
      </c>
      <c r="I308" s="7">
        <f>SUM(I2:I307)</f>
        <v>37397.53899999999</v>
      </c>
      <c r="J308" s="1"/>
      <c r="K308" s="1"/>
      <c r="L308" s="1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3841-0209-AC4A-BB4F-19D9B41E150F}">
  <dimension ref="A1:AB313"/>
  <sheetViews>
    <sheetView topLeftCell="A298" zoomScale="125" workbookViewId="0">
      <selection activeCell="G142" sqref="G14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8</v>
      </c>
      <c r="H2" s="3">
        <v>26.2</v>
      </c>
      <c r="I2" s="3">
        <f>H2*G2</f>
        <v>209.6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15</v>
      </c>
      <c r="H3" s="3">
        <v>38.6</v>
      </c>
      <c r="I3" s="3">
        <f t="shared" ref="I3:I70" si="0">H3*G3</f>
        <v>579</v>
      </c>
      <c r="J3" s="3">
        <v>117</v>
      </c>
      <c r="K3" s="4">
        <f t="shared" ref="K3:K8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5</v>
      </c>
      <c r="H4" s="3">
        <v>81.069999999999993</v>
      </c>
      <c r="I4" s="3">
        <f t="shared" si="0"/>
        <v>405.34999999999997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0</v>
      </c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9</v>
      </c>
      <c r="H8" s="3">
        <v>20.16</v>
      </c>
      <c r="I8" s="3">
        <f t="shared" si="0"/>
        <v>181.44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7</v>
      </c>
      <c r="H9" s="3">
        <v>24</v>
      </c>
      <c r="I9" s="3">
        <f t="shared" si="0"/>
        <v>168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>
        <v>0</v>
      </c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>
        <v>0</v>
      </c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3</v>
      </c>
      <c r="H12" s="3">
        <v>60</v>
      </c>
      <c r="I12" s="3">
        <f t="shared" si="0"/>
        <v>180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>
        <v>0</v>
      </c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>
        <v>0</v>
      </c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>
        <v>0</v>
      </c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4</v>
      </c>
      <c r="H16" s="3">
        <v>27.5</v>
      </c>
      <c r="I16" s="3">
        <f t="shared" si="0"/>
        <v>110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>
        <v>0</v>
      </c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>
        <v>0</v>
      </c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10</v>
      </c>
      <c r="H19" s="3">
        <v>50.3</v>
      </c>
      <c r="I19" s="3">
        <f t="shared" si="0"/>
        <v>503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15</v>
      </c>
      <c r="H20" s="3">
        <v>28.5</v>
      </c>
      <c r="I20" s="3">
        <f t="shared" si="0"/>
        <v>427.5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9</v>
      </c>
      <c r="H21" s="3">
        <v>23</v>
      </c>
      <c r="I21" s="3">
        <f t="shared" si="0"/>
        <v>207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>
        <v>0</v>
      </c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>
        <v>0</v>
      </c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3</v>
      </c>
      <c r="H24" s="3">
        <v>38.99</v>
      </c>
      <c r="I24" s="3">
        <f t="shared" si="0"/>
        <v>116.97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2</v>
      </c>
      <c r="H25" s="3">
        <v>134.30000000000001</v>
      </c>
      <c r="I25" s="3">
        <f t="shared" si="0"/>
        <v>268.60000000000002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>
        <v>0</v>
      </c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10</v>
      </c>
      <c r="H28" s="3">
        <v>55.46</v>
      </c>
      <c r="I28" s="3">
        <f t="shared" si="0"/>
        <v>554.6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2</v>
      </c>
      <c r="H29" s="3">
        <v>26.67</v>
      </c>
      <c r="I29" s="3">
        <f t="shared" si="0"/>
        <v>53.34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>
        <v>0</v>
      </c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>
        <v>0</v>
      </c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6</v>
      </c>
      <c r="H32" s="3">
        <v>28</v>
      </c>
      <c r="I32" s="3">
        <f t="shared" si="0"/>
        <v>168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>
        <v>0</v>
      </c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>
        <v>0</v>
      </c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>
        <v>0</v>
      </c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>
        <v>0</v>
      </c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>
        <v>0</v>
      </c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5</v>
      </c>
      <c r="H38" s="3">
        <v>87</v>
      </c>
      <c r="I38" s="3">
        <f t="shared" si="0"/>
        <v>435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14</v>
      </c>
      <c r="H39" s="3">
        <v>24</v>
      </c>
      <c r="I39" s="3">
        <f t="shared" si="0"/>
        <v>336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2</v>
      </c>
      <c r="H40" s="3">
        <v>103.88</v>
      </c>
      <c r="I40" s="3">
        <f t="shared" si="0"/>
        <v>207.76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0</v>
      </c>
      <c r="H41" s="3">
        <v>41</v>
      </c>
      <c r="I41" s="3">
        <f t="shared" si="0"/>
        <v>0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>
        <v>0</v>
      </c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>
        <v>0</v>
      </c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4</v>
      </c>
      <c r="H44" s="3">
        <v>65</v>
      </c>
      <c r="I44" s="3">
        <f t="shared" si="0"/>
        <v>260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>
        <v>0</v>
      </c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>
        <v>0</v>
      </c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465</v>
      </c>
      <c r="D47" s="1" t="s">
        <v>464</v>
      </c>
      <c r="E47" s="1" t="s">
        <v>14</v>
      </c>
      <c r="F47" s="1" t="s">
        <v>83</v>
      </c>
      <c r="G47" s="21">
        <v>12</v>
      </c>
      <c r="H47" s="3">
        <v>24</v>
      </c>
      <c r="I47" s="3">
        <f t="shared" si="0"/>
        <v>288</v>
      </c>
      <c r="J47" s="3">
        <v>78</v>
      </c>
      <c r="K47" s="4">
        <f t="shared" si="1"/>
        <v>0.30769230769230771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431</v>
      </c>
      <c r="D48" s="1" t="s">
        <v>430</v>
      </c>
      <c r="E48" s="1" t="s">
        <v>14</v>
      </c>
      <c r="F48" s="1" t="s">
        <v>372</v>
      </c>
      <c r="G48" s="21">
        <v>19</v>
      </c>
      <c r="H48" s="3">
        <v>55</v>
      </c>
      <c r="I48" s="3">
        <f t="shared" si="0"/>
        <v>1045</v>
      </c>
      <c r="J48" s="3">
        <v>175</v>
      </c>
      <c r="K48" s="4">
        <f t="shared" si="1"/>
        <v>0.31428571428571428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91</v>
      </c>
      <c r="D49" s="1" t="s">
        <v>92</v>
      </c>
      <c r="E49" s="1" t="s">
        <v>14</v>
      </c>
      <c r="F49" s="1" t="s">
        <v>372</v>
      </c>
      <c r="G49" s="21">
        <v>0</v>
      </c>
      <c r="H49" s="3">
        <v>36</v>
      </c>
      <c r="I49" s="3">
        <f t="shared" si="0"/>
        <v>0</v>
      </c>
      <c r="J49" s="3">
        <v>115</v>
      </c>
      <c r="K49" s="4">
        <f t="shared" si="1"/>
        <v>0.31304347826086959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402</v>
      </c>
      <c r="D50" s="1" t="s">
        <v>94</v>
      </c>
      <c r="E50" s="1" t="s">
        <v>14</v>
      </c>
      <c r="F50" s="1" t="s">
        <v>372</v>
      </c>
      <c r="G50" s="21">
        <v>11</v>
      </c>
      <c r="H50" s="3">
        <v>22</v>
      </c>
      <c r="I50" s="3">
        <f t="shared" si="0"/>
        <v>242</v>
      </c>
      <c r="J50" s="3">
        <v>78</v>
      </c>
      <c r="K50" s="4">
        <f t="shared" si="1"/>
        <v>0.28205128205128205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93</v>
      </c>
      <c r="D51" s="1" t="s">
        <v>94</v>
      </c>
      <c r="E51" s="1" t="s">
        <v>14</v>
      </c>
      <c r="F51" s="1" t="s">
        <v>372</v>
      </c>
      <c r="G51" s="21">
        <v>6</v>
      </c>
      <c r="H51" s="3">
        <v>46</v>
      </c>
      <c r="I51" s="3">
        <f t="shared" si="0"/>
        <v>276</v>
      </c>
      <c r="J51" s="3">
        <v>142</v>
      </c>
      <c r="K51" s="4">
        <f t="shared" si="1"/>
        <v>0.323943661971831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453</v>
      </c>
      <c r="D52" s="1" t="s">
        <v>454</v>
      </c>
      <c r="E52" s="1" t="s">
        <v>14</v>
      </c>
      <c r="F52" s="1" t="s">
        <v>372</v>
      </c>
      <c r="G52" s="21">
        <v>5</v>
      </c>
      <c r="H52" s="3">
        <v>35</v>
      </c>
      <c r="I52" s="3">
        <f>H52*G52</f>
        <v>175</v>
      </c>
      <c r="J52" s="22">
        <v>120</v>
      </c>
      <c r="K52" s="4">
        <f t="shared" si="1"/>
        <v>0.29166666666666669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455</v>
      </c>
      <c r="D53" s="1" t="s">
        <v>454</v>
      </c>
      <c r="E53" s="1">
        <v>2023</v>
      </c>
      <c r="F53" s="1" t="s">
        <v>372</v>
      </c>
      <c r="G53" s="21">
        <v>6</v>
      </c>
      <c r="H53" s="3">
        <v>382</v>
      </c>
      <c r="I53" s="3">
        <f t="shared" si="0"/>
        <v>2292</v>
      </c>
      <c r="J53" s="22">
        <v>1090</v>
      </c>
      <c r="K53" s="4">
        <f t="shared" si="1"/>
        <v>0.35045871559633029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456</v>
      </c>
      <c r="D54" s="1" t="s">
        <v>454</v>
      </c>
      <c r="E54" s="1">
        <v>2023</v>
      </c>
      <c r="F54" s="1" t="s">
        <v>372</v>
      </c>
      <c r="G54" s="21">
        <v>2</v>
      </c>
      <c r="H54" s="3">
        <v>550.1</v>
      </c>
      <c r="I54" s="3">
        <f t="shared" si="0"/>
        <v>1100.2</v>
      </c>
      <c r="J54" s="22">
        <v>1620</v>
      </c>
      <c r="K54" s="4">
        <f t="shared" si="1"/>
        <v>0.33956790123456793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2" t="s">
        <v>95</v>
      </c>
      <c r="B55" s="1" t="s">
        <v>99</v>
      </c>
      <c r="C55" s="1" t="s">
        <v>97</v>
      </c>
      <c r="D55" s="1" t="s">
        <v>100</v>
      </c>
      <c r="E55" s="1"/>
      <c r="F55" s="1" t="s">
        <v>98</v>
      </c>
      <c r="G55" s="21">
        <v>3</v>
      </c>
      <c r="H55" s="3">
        <v>142</v>
      </c>
      <c r="I55" s="3">
        <f t="shared" si="0"/>
        <v>426</v>
      </c>
      <c r="J55" s="3">
        <v>142</v>
      </c>
      <c r="K55" s="4">
        <f t="shared" si="1"/>
        <v>1</v>
      </c>
      <c r="L55" s="1" t="s">
        <v>361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3" t="s">
        <v>102</v>
      </c>
      <c r="B56" s="1" t="s">
        <v>103</v>
      </c>
      <c r="C56" s="1" t="s">
        <v>104</v>
      </c>
      <c r="D56" s="1" t="s">
        <v>105</v>
      </c>
      <c r="E56" s="1"/>
      <c r="F56" s="1" t="s">
        <v>83</v>
      </c>
      <c r="G56" s="21">
        <v>1</v>
      </c>
      <c r="H56" s="3">
        <v>22.8</v>
      </c>
      <c r="I56" s="3">
        <f t="shared" si="0"/>
        <v>22.8</v>
      </c>
      <c r="J56" s="3">
        <v>78</v>
      </c>
      <c r="K56" s="4">
        <f t="shared" si="1"/>
        <v>0.29230769230769232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110</v>
      </c>
      <c r="E57" s="1"/>
      <c r="F57" s="1" t="s">
        <v>372</v>
      </c>
      <c r="G57" s="21">
        <v>0</v>
      </c>
      <c r="H57" s="3">
        <v>41.95</v>
      </c>
      <c r="I57" s="3">
        <f t="shared" si="0"/>
        <v>0</v>
      </c>
      <c r="J57" s="3">
        <v>125</v>
      </c>
      <c r="K57" s="4">
        <f t="shared" si="1"/>
        <v>0.33560000000000001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111</v>
      </c>
      <c r="E58" s="1"/>
      <c r="F58" s="1" t="s">
        <v>372</v>
      </c>
      <c r="G58" s="21">
        <v>0</v>
      </c>
      <c r="H58" s="3">
        <v>197</v>
      </c>
      <c r="I58" s="3">
        <f t="shared" si="0"/>
        <v>0</v>
      </c>
      <c r="J58" s="3">
        <v>445</v>
      </c>
      <c r="K58" s="4">
        <f t="shared" si="1"/>
        <v>0.44269662921348313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112</v>
      </c>
      <c r="E59" s="1"/>
      <c r="F59" s="1" t="s">
        <v>372</v>
      </c>
      <c r="G59" s="21">
        <v>3</v>
      </c>
      <c r="H59" s="3">
        <v>85.95</v>
      </c>
      <c r="I59" s="3">
        <f t="shared" si="0"/>
        <v>257.85000000000002</v>
      </c>
      <c r="J59" s="3">
        <v>280</v>
      </c>
      <c r="K59" s="4">
        <f t="shared" si="1"/>
        <v>0.30696428571428575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113</v>
      </c>
      <c r="E60" s="1"/>
      <c r="F60" s="1" t="s">
        <v>372</v>
      </c>
      <c r="G60" s="21">
        <v>0</v>
      </c>
      <c r="H60" s="3">
        <v>155</v>
      </c>
      <c r="I60" s="3">
        <f t="shared" si="0"/>
        <v>0</v>
      </c>
      <c r="J60" s="3">
        <v>350</v>
      </c>
      <c r="K60" s="4">
        <f t="shared" si="1"/>
        <v>0.44285714285714284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114</v>
      </c>
      <c r="E61" s="1"/>
      <c r="F61" s="1" t="s">
        <v>372</v>
      </c>
      <c r="G61" s="21">
        <v>0</v>
      </c>
      <c r="H61" s="3">
        <v>82</v>
      </c>
      <c r="I61" s="3">
        <f t="shared" si="0"/>
        <v>0</v>
      </c>
      <c r="J61" s="3">
        <v>245</v>
      </c>
      <c r="K61" s="4">
        <f t="shared" si="1"/>
        <v>0.33469387755102042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115</v>
      </c>
      <c r="E62" s="1"/>
      <c r="F62" s="1" t="s">
        <v>372</v>
      </c>
      <c r="G62" s="21">
        <v>3</v>
      </c>
      <c r="H62" s="3">
        <v>88</v>
      </c>
      <c r="I62" s="3">
        <f t="shared" si="0"/>
        <v>264</v>
      </c>
      <c r="J62" s="3">
        <v>260</v>
      </c>
      <c r="K62" s="4">
        <f t="shared" si="1"/>
        <v>0.33846153846153848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116</v>
      </c>
      <c r="E63" s="1"/>
      <c r="F63" s="1" t="s">
        <v>372</v>
      </c>
      <c r="G63" s="21">
        <v>1</v>
      </c>
      <c r="H63" s="3">
        <v>61.45</v>
      </c>
      <c r="I63" s="3">
        <f t="shared" si="0"/>
        <v>61.45</v>
      </c>
      <c r="J63" s="3">
        <v>190</v>
      </c>
      <c r="K63" s="4">
        <f t="shared" si="1"/>
        <v>0.32342105263157894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117</v>
      </c>
      <c r="E64" s="1"/>
      <c r="F64" s="1" t="s">
        <v>372</v>
      </c>
      <c r="G64" s="21">
        <v>0</v>
      </c>
      <c r="H64" s="3">
        <v>49</v>
      </c>
      <c r="I64" s="3">
        <f t="shared" si="0"/>
        <v>0</v>
      </c>
      <c r="J64" s="3">
        <v>154</v>
      </c>
      <c r="K64" s="4">
        <f t="shared" si="1"/>
        <v>0.31818181818181818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118</v>
      </c>
      <c r="E65" s="1">
        <v>2014</v>
      </c>
      <c r="F65" s="1" t="s">
        <v>372</v>
      </c>
      <c r="G65" s="21">
        <v>0</v>
      </c>
      <c r="H65" s="3">
        <v>82</v>
      </c>
      <c r="I65" s="3">
        <f t="shared" si="0"/>
        <v>0</v>
      </c>
      <c r="J65" s="3">
        <v>250</v>
      </c>
      <c r="K65" s="4">
        <f t="shared" si="1"/>
        <v>0.32800000000000001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119</v>
      </c>
      <c r="E66" s="1">
        <v>2009</v>
      </c>
      <c r="F66" s="1" t="s">
        <v>372</v>
      </c>
      <c r="G66" s="21">
        <v>2</v>
      </c>
      <c r="H66" s="3">
        <v>66.95</v>
      </c>
      <c r="I66" s="3">
        <f t="shared" si="0"/>
        <v>133.9</v>
      </c>
      <c r="J66" s="3">
        <v>220</v>
      </c>
      <c r="K66" s="4">
        <f t="shared" si="1"/>
        <v>0.30431818181818182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120</v>
      </c>
      <c r="E67" s="1" t="s">
        <v>14</v>
      </c>
      <c r="F67" s="1" t="s">
        <v>372</v>
      </c>
      <c r="G67" s="21">
        <v>8</v>
      </c>
      <c r="H67" s="3">
        <v>49</v>
      </c>
      <c r="I67" s="3">
        <f t="shared" si="0"/>
        <v>392</v>
      </c>
      <c r="J67" s="3">
        <v>170</v>
      </c>
      <c r="K67" s="4">
        <f t="shared" si="1"/>
        <v>0.28823529411764703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373</v>
      </c>
      <c r="E68" s="1" t="s">
        <v>14</v>
      </c>
      <c r="F68" s="1" t="s">
        <v>372</v>
      </c>
      <c r="G68" s="21">
        <v>5</v>
      </c>
      <c r="H68" s="3">
        <v>49.95</v>
      </c>
      <c r="I68" s="3">
        <f t="shared" si="0"/>
        <v>249.75</v>
      </c>
      <c r="J68" s="3">
        <v>160</v>
      </c>
      <c r="K68" s="4">
        <v>0.31219999999999998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121</v>
      </c>
      <c r="E69" s="1" t="s">
        <v>14</v>
      </c>
      <c r="F69" s="1" t="s">
        <v>90</v>
      </c>
      <c r="G69" s="21">
        <v>4</v>
      </c>
      <c r="H69" s="3">
        <v>36</v>
      </c>
      <c r="I69" s="3">
        <f t="shared" si="0"/>
        <v>144</v>
      </c>
      <c r="J69" s="3">
        <v>110</v>
      </c>
      <c r="K69" s="4">
        <f t="shared" si="1"/>
        <v>0.32727272727272727</v>
      </c>
      <c r="L69" s="1" t="s">
        <v>16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370</v>
      </c>
      <c r="E70" s="1">
        <v>2016</v>
      </c>
      <c r="F70" s="1" t="s">
        <v>123</v>
      </c>
      <c r="G70" s="21">
        <v>1</v>
      </c>
      <c r="H70" s="3">
        <v>82</v>
      </c>
      <c r="I70" s="3">
        <f t="shared" si="0"/>
        <v>82</v>
      </c>
      <c r="J70" s="3">
        <v>220</v>
      </c>
      <c r="K70" s="4">
        <f t="shared" si="1"/>
        <v>0.37272727272727274</v>
      </c>
      <c r="L70" s="1" t="s">
        <v>16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122</v>
      </c>
      <c r="E71" s="1">
        <v>2016</v>
      </c>
      <c r="F71" s="1" t="s">
        <v>123</v>
      </c>
      <c r="G71" s="21">
        <v>0</v>
      </c>
      <c r="H71" s="3">
        <v>54.83</v>
      </c>
      <c r="I71" s="3">
        <f t="shared" ref="I71:I137" si="2">H71*G71</f>
        <v>0</v>
      </c>
      <c r="J71" s="3">
        <v>175</v>
      </c>
      <c r="K71" s="4">
        <f t="shared" si="1"/>
        <v>0.31331428571428571</v>
      </c>
      <c r="L71" s="1" t="s">
        <v>16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364</v>
      </c>
      <c r="E72" s="1"/>
      <c r="F72" s="1" t="s">
        <v>123</v>
      </c>
      <c r="G72" s="21">
        <v>0</v>
      </c>
      <c r="H72" s="3">
        <v>48.33</v>
      </c>
      <c r="I72" s="3">
        <f t="shared" si="2"/>
        <v>0</v>
      </c>
      <c r="J72" s="3">
        <v>145</v>
      </c>
      <c r="K72" s="4">
        <f t="shared" si="1"/>
        <v>0.3333103448275862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125</v>
      </c>
      <c r="E73" s="1">
        <v>2017</v>
      </c>
      <c r="F73" s="1" t="s">
        <v>123</v>
      </c>
      <c r="G73" s="21">
        <v>0</v>
      </c>
      <c r="H73" s="3">
        <v>117.33</v>
      </c>
      <c r="I73" s="3">
        <f t="shared" si="2"/>
        <v>0</v>
      </c>
      <c r="J73" s="3">
        <v>333</v>
      </c>
      <c r="K73" s="4">
        <f t="shared" si="1"/>
        <v>0.35234234234234235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126</v>
      </c>
      <c r="E74" s="1"/>
      <c r="F74" s="1" t="s">
        <v>123</v>
      </c>
      <c r="G74" s="21">
        <v>6</v>
      </c>
      <c r="H74" s="3">
        <v>47</v>
      </c>
      <c r="I74" s="3">
        <f t="shared" si="2"/>
        <v>282</v>
      </c>
      <c r="J74" s="3">
        <v>160</v>
      </c>
      <c r="K74" s="4">
        <f t="shared" si="1"/>
        <v>0.29375000000000001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127</v>
      </c>
      <c r="E75" s="1"/>
      <c r="F75" s="1" t="s">
        <v>123</v>
      </c>
      <c r="G75" s="21">
        <v>0</v>
      </c>
      <c r="H75" s="3">
        <v>64.33</v>
      </c>
      <c r="I75" s="3">
        <f t="shared" si="2"/>
        <v>0</v>
      </c>
      <c r="J75" s="3">
        <v>205</v>
      </c>
      <c r="K75" s="4">
        <f t="shared" si="1"/>
        <v>0.31380487804878049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363</v>
      </c>
      <c r="E76" s="1"/>
      <c r="F76" s="1" t="s">
        <v>123</v>
      </c>
      <c r="G76" s="21">
        <v>0</v>
      </c>
      <c r="H76" s="3">
        <v>89.17</v>
      </c>
      <c r="I76" s="3">
        <f t="shared" si="2"/>
        <v>0</v>
      </c>
      <c r="J76" s="3">
        <v>195</v>
      </c>
      <c r="K76" s="4">
        <f t="shared" si="1"/>
        <v>0.45728205128205129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124</v>
      </c>
      <c r="B77" s="1" t="s">
        <v>108</v>
      </c>
      <c r="C77" s="1" t="s">
        <v>109</v>
      </c>
      <c r="D77" s="1" t="s">
        <v>128</v>
      </c>
      <c r="E77" s="1"/>
      <c r="F77" s="1" t="s">
        <v>123</v>
      </c>
      <c r="G77" s="21">
        <v>0</v>
      </c>
      <c r="H77" s="3">
        <v>80</v>
      </c>
      <c r="I77" s="3">
        <f t="shared" si="2"/>
        <v>0</v>
      </c>
      <c r="J77" s="3">
        <v>240</v>
      </c>
      <c r="K77" s="4">
        <f t="shared" si="1"/>
        <v>0.33333333333333331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420</v>
      </c>
      <c r="E78" s="1" t="s">
        <v>14</v>
      </c>
      <c r="F78" s="1" t="s">
        <v>50</v>
      </c>
      <c r="G78" s="21">
        <v>6</v>
      </c>
      <c r="H78" s="3">
        <v>26</v>
      </c>
      <c r="I78" s="3">
        <f t="shared" si="2"/>
        <v>156</v>
      </c>
      <c r="J78" s="3">
        <v>79</v>
      </c>
      <c r="K78" s="4">
        <f t="shared" si="1"/>
        <v>0.32911392405063289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433</v>
      </c>
      <c r="E79" s="1" t="s">
        <v>14</v>
      </c>
      <c r="F79" s="1" t="s">
        <v>50</v>
      </c>
      <c r="G79" s="21">
        <v>2</v>
      </c>
      <c r="H79" s="3">
        <v>55</v>
      </c>
      <c r="I79" s="3">
        <f t="shared" si="2"/>
        <v>110</v>
      </c>
      <c r="J79" s="3">
        <v>152</v>
      </c>
      <c r="K79" s="4">
        <f t="shared" si="1"/>
        <v>0.36184210526315791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129</v>
      </c>
      <c r="E80" s="1" t="s">
        <v>14</v>
      </c>
      <c r="F80" s="1" t="s">
        <v>130</v>
      </c>
      <c r="G80" s="21">
        <v>0</v>
      </c>
      <c r="H80" s="3">
        <v>29</v>
      </c>
      <c r="I80" s="3">
        <f t="shared" si="2"/>
        <v>0</v>
      </c>
      <c r="J80" s="3">
        <v>75</v>
      </c>
      <c r="K80" s="4">
        <f t="shared" si="1"/>
        <v>0.38666666666666666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404</v>
      </c>
      <c r="E81" s="1" t="s">
        <v>14</v>
      </c>
      <c r="F81" s="1" t="s">
        <v>405</v>
      </c>
      <c r="G81" s="21">
        <v>0</v>
      </c>
      <c r="H81" s="3">
        <v>26.5</v>
      </c>
      <c r="I81" s="3">
        <f t="shared" si="2"/>
        <v>0</v>
      </c>
      <c r="J81" s="3">
        <v>78</v>
      </c>
      <c r="K81" s="4">
        <f t="shared" si="1"/>
        <v>0.33974358974358976</v>
      </c>
      <c r="L81" s="1" t="s">
        <v>63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410</v>
      </c>
      <c r="E82" s="1" t="s">
        <v>14</v>
      </c>
      <c r="F82" s="1" t="s">
        <v>405</v>
      </c>
      <c r="G82" s="21">
        <v>0</v>
      </c>
      <c r="H82" s="3">
        <v>30.75</v>
      </c>
      <c r="I82" s="3">
        <f t="shared" si="2"/>
        <v>0</v>
      </c>
      <c r="J82" s="3">
        <v>82</v>
      </c>
      <c r="K82" s="4">
        <f t="shared" si="1"/>
        <v>0.375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131</v>
      </c>
      <c r="E83" s="1" t="s">
        <v>14</v>
      </c>
      <c r="F83" s="1" t="s">
        <v>130</v>
      </c>
      <c r="G83" s="21">
        <v>0</v>
      </c>
      <c r="H83" s="3">
        <v>29</v>
      </c>
      <c r="I83" s="3">
        <f t="shared" si="2"/>
        <v>0</v>
      </c>
      <c r="J83" s="3">
        <v>75</v>
      </c>
      <c r="K83" s="4">
        <f t="shared" si="1"/>
        <v>0.38666666666666666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132</v>
      </c>
      <c r="E84" s="1">
        <v>2006</v>
      </c>
      <c r="F84" s="1" t="s">
        <v>123</v>
      </c>
      <c r="G84" s="21">
        <v>4</v>
      </c>
      <c r="H84" s="3">
        <v>139.99</v>
      </c>
      <c r="I84" s="3">
        <f t="shared" si="2"/>
        <v>559.96</v>
      </c>
      <c r="J84" s="3">
        <v>435</v>
      </c>
      <c r="K84" s="4">
        <f t="shared" si="1"/>
        <v>0.321816091954023</v>
      </c>
      <c r="L84" s="1" t="s">
        <v>63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108</v>
      </c>
      <c r="C85" s="1" t="s">
        <v>109</v>
      </c>
      <c r="D85" s="1" t="s">
        <v>133</v>
      </c>
      <c r="E85" s="1"/>
      <c r="F85" s="1" t="s">
        <v>83</v>
      </c>
      <c r="G85" s="21">
        <v>0</v>
      </c>
      <c r="H85" s="3">
        <v>61</v>
      </c>
      <c r="I85" s="3">
        <f t="shared" si="2"/>
        <v>0</v>
      </c>
      <c r="J85" s="3">
        <v>205</v>
      </c>
      <c r="K85" s="4">
        <f t="shared" si="1"/>
        <v>0.29756097560975608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107</v>
      </c>
      <c r="B86" s="1" t="s">
        <v>134</v>
      </c>
      <c r="C86" s="1" t="s">
        <v>107</v>
      </c>
      <c r="D86" s="1" t="s">
        <v>135</v>
      </c>
      <c r="E86" s="1"/>
      <c r="F86" s="1" t="s">
        <v>83</v>
      </c>
      <c r="G86" s="21">
        <v>0</v>
      </c>
      <c r="H86" s="3">
        <v>26</v>
      </c>
      <c r="I86" s="3">
        <f t="shared" si="2"/>
        <v>0</v>
      </c>
      <c r="J86" s="3">
        <v>84</v>
      </c>
      <c r="K86" s="4">
        <f t="shared" ref="K86:K169" si="3">H86/J86</f>
        <v>0.30952380952380953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134</v>
      </c>
      <c r="C87" s="1" t="s">
        <v>137</v>
      </c>
      <c r="D87" s="1" t="s">
        <v>138</v>
      </c>
      <c r="E87" s="1"/>
      <c r="F87" s="1" t="s">
        <v>83</v>
      </c>
      <c r="G87" s="21">
        <v>1</v>
      </c>
      <c r="H87" s="3">
        <v>25</v>
      </c>
      <c r="I87" s="3">
        <f t="shared" si="2"/>
        <v>25</v>
      </c>
      <c r="J87" s="3">
        <v>82</v>
      </c>
      <c r="K87" s="4">
        <f t="shared" si="3"/>
        <v>0.3048780487804878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438</v>
      </c>
      <c r="E88" s="1">
        <v>2022</v>
      </c>
      <c r="F88" s="1" t="s">
        <v>437</v>
      </c>
      <c r="G88" s="21">
        <v>10</v>
      </c>
      <c r="H88" s="3">
        <f>438/12</f>
        <v>36.5</v>
      </c>
      <c r="I88" s="3">
        <f t="shared" si="2"/>
        <v>365</v>
      </c>
      <c r="J88" s="3">
        <v>112</v>
      </c>
      <c r="K88" s="4">
        <f t="shared" si="3"/>
        <v>0.32589285714285715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134</v>
      </c>
      <c r="C89" s="1" t="s">
        <v>139</v>
      </c>
      <c r="D89" s="1" t="s">
        <v>140</v>
      </c>
      <c r="E89" s="1">
        <v>2021</v>
      </c>
      <c r="F89" s="1" t="s">
        <v>141</v>
      </c>
      <c r="G89" s="21">
        <v>0</v>
      </c>
      <c r="H89" s="3">
        <v>32</v>
      </c>
      <c r="I89" s="3">
        <f t="shared" si="2"/>
        <v>0</v>
      </c>
      <c r="J89" s="3">
        <v>99</v>
      </c>
      <c r="K89" s="4">
        <f t="shared" si="3"/>
        <v>0.32323232323232326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142</v>
      </c>
      <c r="C90" s="1" t="s">
        <v>143</v>
      </c>
      <c r="D90" s="1" t="s">
        <v>144</v>
      </c>
      <c r="E90" s="1">
        <v>2023</v>
      </c>
      <c r="F90" s="1" t="s">
        <v>50</v>
      </c>
      <c r="G90" s="21">
        <v>4</v>
      </c>
      <c r="H90" s="3">
        <v>33.99</v>
      </c>
      <c r="I90" s="3">
        <f t="shared" si="2"/>
        <v>135.96</v>
      </c>
      <c r="J90" s="3">
        <v>104</v>
      </c>
      <c r="K90" s="4">
        <f t="shared" si="3"/>
        <v>0.32682692307692307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145</v>
      </c>
      <c r="C91" s="1" t="s">
        <v>146</v>
      </c>
      <c r="D91" s="1" t="s">
        <v>147</v>
      </c>
      <c r="E91" s="1"/>
      <c r="F91" s="1" t="s">
        <v>83</v>
      </c>
      <c r="G91" s="21">
        <v>9</v>
      </c>
      <c r="H91" s="3">
        <v>33</v>
      </c>
      <c r="I91" s="3">
        <f t="shared" si="2"/>
        <v>297</v>
      </c>
      <c r="J91" s="3">
        <v>83</v>
      </c>
      <c r="K91" s="4">
        <f t="shared" si="3"/>
        <v>0.39759036144578314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148</v>
      </c>
      <c r="D92" s="1" t="s">
        <v>149</v>
      </c>
      <c r="E92" s="1">
        <v>2021</v>
      </c>
      <c r="F92" s="1" t="s">
        <v>83</v>
      </c>
      <c r="G92" s="21">
        <v>5</v>
      </c>
      <c r="H92" s="3">
        <v>31.16</v>
      </c>
      <c r="I92" s="3">
        <f t="shared" si="2"/>
        <v>155.80000000000001</v>
      </c>
      <c r="J92" s="3">
        <v>105</v>
      </c>
      <c r="K92" s="4">
        <f t="shared" si="3"/>
        <v>0.29676190476190478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150</v>
      </c>
      <c r="D93" s="1" t="s">
        <v>457</v>
      </c>
      <c r="E93" s="1">
        <v>2022</v>
      </c>
      <c r="F93" s="1" t="s">
        <v>459</v>
      </c>
      <c r="G93" s="21">
        <v>11</v>
      </c>
      <c r="H93" s="3">
        <v>30</v>
      </c>
      <c r="I93" s="3">
        <f t="shared" si="2"/>
        <v>330</v>
      </c>
      <c r="J93" s="3">
        <v>120</v>
      </c>
      <c r="K93" s="4">
        <f>H93/J93</f>
        <v>0.25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150</v>
      </c>
      <c r="D94" s="1" t="s">
        <v>458</v>
      </c>
      <c r="E94" s="1">
        <v>2020</v>
      </c>
      <c r="F94" s="1" t="s">
        <v>459</v>
      </c>
      <c r="G94" s="21">
        <v>3</v>
      </c>
      <c r="H94" s="3">
        <v>85</v>
      </c>
      <c r="I94" s="3">
        <f t="shared" si="2"/>
        <v>255</v>
      </c>
      <c r="J94" s="3">
        <v>260</v>
      </c>
      <c r="K94" s="4">
        <f>H94/J94</f>
        <v>0.32692307692307693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151</v>
      </c>
      <c r="E95" s="1"/>
      <c r="F95" s="1" t="s">
        <v>83</v>
      </c>
      <c r="G95" s="21">
        <v>0</v>
      </c>
      <c r="H95" s="3">
        <v>40</v>
      </c>
      <c r="I95" s="3">
        <f t="shared" si="2"/>
        <v>0</v>
      </c>
      <c r="J95" s="3">
        <v>128</v>
      </c>
      <c r="K95" s="4">
        <f t="shared" si="3"/>
        <v>0.3125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150</v>
      </c>
      <c r="D96" s="1" t="s">
        <v>152</v>
      </c>
      <c r="E96" s="1"/>
      <c r="F96" s="1" t="s">
        <v>83</v>
      </c>
      <c r="G96" s="21">
        <v>0</v>
      </c>
      <c r="H96" s="3">
        <v>25</v>
      </c>
      <c r="I96" s="3">
        <f t="shared" si="2"/>
        <v>0</v>
      </c>
      <c r="J96" s="3">
        <v>87</v>
      </c>
      <c r="K96" s="4">
        <f t="shared" si="3"/>
        <v>0.28735632183908044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134</v>
      </c>
      <c r="C97" s="1" t="s">
        <v>153</v>
      </c>
      <c r="D97" s="1" t="s">
        <v>154</v>
      </c>
      <c r="E97" s="1"/>
      <c r="F97" s="1" t="s">
        <v>83</v>
      </c>
      <c r="G97" s="21">
        <v>0</v>
      </c>
      <c r="H97" s="3">
        <v>24</v>
      </c>
      <c r="I97" s="3">
        <f t="shared" si="2"/>
        <v>0</v>
      </c>
      <c r="J97" s="3">
        <v>84</v>
      </c>
      <c r="K97" s="4">
        <f t="shared" si="3"/>
        <v>0.2857142857142857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155</v>
      </c>
      <c r="D98" s="1" t="s">
        <v>156</v>
      </c>
      <c r="E98" s="1"/>
      <c r="F98" s="1" t="s">
        <v>83</v>
      </c>
      <c r="G98" s="21">
        <v>2</v>
      </c>
      <c r="H98" s="3">
        <v>24</v>
      </c>
      <c r="I98" s="3">
        <f t="shared" si="2"/>
        <v>48</v>
      </c>
      <c r="J98" s="1"/>
      <c r="K98" s="4" t="e">
        <f t="shared" si="3"/>
        <v>#DIV/0!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157</v>
      </c>
      <c r="C99" s="1" t="s">
        <v>158</v>
      </c>
      <c r="D99" s="5" t="s">
        <v>159</v>
      </c>
      <c r="E99" s="1"/>
      <c r="F99" s="5" t="s">
        <v>83</v>
      </c>
      <c r="G99" s="21">
        <v>0</v>
      </c>
      <c r="H99" s="3">
        <v>38</v>
      </c>
      <c r="I99" s="3">
        <f t="shared" si="2"/>
        <v>0</v>
      </c>
      <c r="J99" s="3">
        <v>124</v>
      </c>
      <c r="K99" s="4">
        <f t="shared" si="3"/>
        <v>0.30645161290322581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142</v>
      </c>
      <c r="C100" s="1" t="s">
        <v>160</v>
      </c>
      <c r="D100" s="5" t="s">
        <v>161</v>
      </c>
      <c r="E100" s="1"/>
      <c r="F100" s="5" t="s">
        <v>83</v>
      </c>
      <c r="G100" s="21">
        <v>0</v>
      </c>
      <c r="H100" s="3">
        <v>30</v>
      </c>
      <c r="I100" s="3">
        <f t="shared" si="2"/>
        <v>0</v>
      </c>
      <c r="J100" s="3">
        <v>98</v>
      </c>
      <c r="K100" s="4">
        <f t="shared" si="3"/>
        <v>0.30612244897959184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428</v>
      </c>
      <c r="C101" s="1" t="s">
        <v>148</v>
      </c>
      <c r="D101" s="5" t="s">
        <v>429</v>
      </c>
      <c r="E101" s="1"/>
      <c r="F101" s="5" t="s">
        <v>50</v>
      </c>
      <c r="G101" s="21">
        <v>7</v>
      </c>
      <c r="H101" s="3">
        <v>96.67</v>
      </c>
      <c r="I101" s="3">
        <f t="shared" si="2"/>
        <v>676.69</v>
      </c>
      <c r="J101" s="3">
        <v>265</v>
      </c>
      <c r="K101" s="4">
        <f t="shared" si="3"/>
        <v>0.36479245283018868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162</v>
      </c>
      <c r="C102" s="1" t="s">
        <v>146</v>
      </c>
      <c r="D102" s="1" t="s">
        <v>436</v>
      </c>
      <c r="E102" s="1">
        <v>2020</v>
      </c>
      <c r="F102" s="1" t="s">
        <v>50</v>
      </c>
      <c r="G102" s="21">
        <v>0</v>
      </c>
      <c r="H102" s="3">
        <v>64.67</v>
      </c>
      <c r="I102" s="3">
        <f t="shared" si="2"/>
        <v>0</v>
      </c>
      <c r="J102" s="3">
        <v>195</v>
      </c>
      <c r="K102" s="4">
        <f t="shared" si="3"/>
        <v>0.33164102564102566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162</v>
      </c>
      <c r="C103" s="1" t="s">
        <v>146</v>
      </c>
      <c r="D103" s="1" t="s">
        <v>165</v>
      </c>
      <c r="E103" s="1">
        <v>2019</v>
      </c>
      <c r="F103" s="1" t="s">
        <v>164</v>
      </c>
      <c r="G103" s="21">
        <v>18</v>
      </c>
      <c r="H103" s="3">
        <v>21.33</v>
      </c>
      <c r="I103" s="3">
        <f t="shared" si="2"/>
        <v>383.93999999999994</v>
      </c>
      <c r="J103" s="3">
        <v>84</v>
      </c>
      <c r="K103" s="4">
        <f t="shared" si="3"/>
        <v>0.25392857142857139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166</v>
      </c>
      <c r="E104" s="1">
        <v>2020</v>
      </c>
      <c r="F104" s="1" t="s">
        <v>372</v>
      </c>
      <c r="G104" s="21">
        <v>0</v>
      </c>
      <c r="H104" s="3">
        <v>60</v>
      </c>
      <c r="I104" s="3">
        <f t="shared" si="2"/>
        <v>0</v>
      </c>
      <c r="J104" s="3">
        <v>180</v>
      </c>
      <c r="K104" s="4">
        <f t="shared" si="3"/>
        <v>0.33333333333333331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439</v>
      </c>
      <c r="E105" s="1">
        <v>2022</v>
      </c>
      <c r="F105" s="1" t="s">
        <v>76</v>
      </c>
      <c r="G105" s="21">
        <v>6</v>
      </c>
      <c r="H105" s="3">
        <v>80</v>
      </c>
      <c r="I105" s="3">
        <f t="shared" si="2"/>
        <v>480</v>
      </c>
      <c r="J105" s="3">
        <v>220</v>
      </c>
      <c r="K105" s="4">
        <f t="shared" si="3"/>
        <v>0.36363636363636365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162</v>
      </c>
      <c r="C106" s="1" t="s">
        <v>146</v>
      </c>
      <c r="D106" s="1" t="s">
        <v>167</v>
      </c>
      <c r="E106" s="1"/>
      <c r="F106" s="1" t="s">
        <v>372</v>
      </c>
      <c r="G106" s="21">
        <v>0</v>
      </c>
      <c r="H106" s="3">
        <v>37.950000000000003</v>
      </c>
      <c r="I106" s="3">
        <f t="shared" si="2"/>
        <v>0</v>
      </c>
      <c r="J106" s="3">
        <v>114</v>
      </c>
      <c r="K106" s="4">
        <f t="shared" si="3"/>
        <v>0.3328947368421053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168</v>
      </c>
      <c r="D107" s="1" t="s">
        <v>169</v>
      </c>
      <c r="E107" s="1"/>
      <c r="F107" s="1" t="s">
        <v>50</v>
      </c>
      <c r="G107" s="21">
        <v>0</v>
      </c>
      <c r="H107" s="3">
        <v>21.33</v>
      </c>
      <c r="I107" s="3">
        <f t="shared" si="2"/>
        <v>0</v>
      </c>
      <c r="J107" s="3">
        <v>74</v>
      </c>
      <c r="K107" s="4">
        <f t="shared" si="3"/>
        <v>0.28824324324324324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168</v>
      </c>
      <c r="D108" s="1" t="s">
        <v>170</v>
      </c>
      <c r="E108" s="1"/>
      <c r="F108" s="1" t="s">
        <v>50</v>
      </c>
      <c r="G108" s="21">
        <v>0</v>
      </c>
      <c r="H108" s="3">
        <v>21.33</v>
      </c>
      <c r="I108" s="3">
        <f t="shared" si="2"/>
        <v>0</v>
      </c>
      <c r="J108" s="3">
        <v>95</v>
      </c>
      <c r="K108" s="4">
        <f t="shared" si="3"/>
        <v>0.22452631578947366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171</v>
      </c>
      <c r="D109" s="1" t="s">
        <v>172</v>
      </c>
      <c r="E109" s="1"/>
      <c r="F109" s="1" t="s">
        <v>90</v>
      </c>
      <c r="G109" s="21">
        <v>0</v>
      </c>
      <c r="H109" s="3">
        <v>210</v>
      </c>
      <c r="I109" s="3">
        <f t="shared" si="2"/>
        <v>0</v>
      </c>
      <c r="J109" s="3">
        <v>610</v>
      </c>
      <c r="K109" s="4">
        <f t="shared" si="3"/>
        <v>0.34426229508196721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173</v>
      </c>
      <c r="D110" s="1" t="s">
        <v>174</v>
      </c>
      <c r="E110" s="1"/>
      <c r="F110" s="1" t="s">
        <v>90</v>
      </c>
      <c r="G110" s="21">
        <v>0</v>
      </c>
      <c r="H110" s="3">
        <v>25</v>
      </c>
      <c r="I110" s="3">
        <f t="shared" si="2"/>
        <v>0</v>
      </c>
      <c r="J110" s="3">
        <v>79</v>
      </c>
      <c r="K110" s="4">
        <f t="shared" si="3"/>
        <v>0.31645569620253167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175</v>
      </c>
      <c r="E111" s="1"/>
      <c r="F111" s="1" t="s">
        <v>90</v>
      </c>
      <c r="G111" s="21">
        <v>0</v>
      </c>
      <c r="H111" s="3">
        <v>72</v>
      </c>
      <c r="I111" s="3">
        <f t="shared" si="2"/>
        <v>0</v>
      </c>
      <c r="J111" s="3">
        <v>236</v>
      </c>
      <c r="K111" s="4">
        <f t="shared" si="3"/>
        <v>0.30508474576271188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150</v>
      </c>
      <c r="D112" s="1" t="s">
        <v>176</v>
      </c>
      <c r="E112" s="1">
        <v>2018</v>
      </c>
      <c r="F112" s="1" t="s">
        <v>372</v>
      </c>
      <c r="G112" s="21">
        <v>0</v>
      </c>
      <c r="H112" s="3">
        <v>40.950000000000003</v>
      </c>
      <c r="I112" s="3">
        <f t="shared" si="2"/>
        <v>0</v>
      </c>
      <c r="J112" s="3">
        <v>128</v>
      </c>
      <c r="K112" s="4">
        <f t="shared" si="3"/>
        <v>0.31992187500000002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150</v>
      </c>
      <c r="D113" s="1" t="s">
        <v>177</v>
      </c>
      <c r="E113" s="1">
        <v>2018</v>
      </c>
      <c r="F113" s="1" t="s">
        <v>372</v>
      </c>
      <c r="G113" s="21">
        <v>0</v>
      </c>
      <c r="H113" s="3">
        <v>44.95</v>
      </c>
      <c r="I113" s="3">
        <f t="shared" si="2"/>
        <v>0</v>
      </c>
      <c r="J113" s="3">
        <v>139</v>
      </c>
      <c r="K113" s="4">
        <f t="shared" si="3"/>
        <v>0.32338129496402879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178</v>
      </c>
      <c r="E114" s="1">
        <v>2018</v>
      </c>
      <c r="F114" s="1" t="s">
        <v>372</v>
      </c>
      <c r="G114" s="21">
        <v>5</v>
      </c>
      <c r="H114" s="3">
        <v>144</v>
      </c>
      <c r="I114" s="3">
        <f t="shared" si="2"/>
        <v>720</v>
      </c>
      <c r="J114" s="3">
        <v>390</v>
      </c>
      <c r="K114" s="4">
        <f t="shared" si="3"/>
        <v>0.36923076923076925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150</v>
      </c>
      <c r="D115" s="1" t="s">
        <v>179</v>
      </c>
      <c r="E115" s="1">
        <v>2018</v>
      </c>
      <c r="F115" s="1" t="s">
        <v>372</v>
      </c>
      <c r="G115" s="21">
        <v>0</v>
      </c>
      <c r="H115" s="3">
        <v>281.55</v>
      </c>
      <c r="I115" s="3">
        <f t="shared" si="2"/>
        <v>0</v>
      </c>
      <c r="J115" s="3">
        <v>685</v>
      </c>
      <c r="K115" s="4">
        <f t="shared" si="3"/>
        <v>0.41102189781021897</v>
      </c>
      <c r="L115" s="1" t="s">
        <v>63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180</v>
      </c>
      <c r="C116" s="1" t="s">
        <v>168</v>
      </c>
      <c r="D116" s="1" t="s">
        <v>181</v>
      </c>
      <c r="E116" s="1">
        <v>2021</v>
      </c>
      <c r="F116" s="1" t="s">
        <v>372</v>
      </c>
      <c r="G116" s="21">
        <v>0</v>
      </c>
      <c r="H116" s="3">
        <v>31.95</v>
      </c>
      <c r="I116" s="3">
        <f t="shared" si="2"/>
        <v>0</v>
      </c>
      <c r="J116" s="3">
        <v>96</v>
      </c>
      <c r="K116" s="4">
        <f t="shared" si="3"/>
        <v>0.33281250000000001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148</v>
      </c>
      <c r="D117" s="1" t="s">
        <v>182</v>
      </c>
      <c r="E117" s="1">
        <v>2020</v>
      </c>
      <c r="F117" s="1" t="s">
        <v>372</v>
      </c>
      <c r="G117" s="21">
        <v>0</v>
      </c>
      <c r="H117" s="3">
        <v>38.950000000000003</v>
      </c>
      <c r="I117" s="3">
        <f t="shared" si="2"/>
        <v>0</v>
      </c>
      <c r="J117" s="3">
        <v>125</v>
      </c>
      <c r="K117" s="4">
        <f t="shared" si="3"/>
        <v>0.31160000000000004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408</v>
      </c>
      <c r="E118" s="1">
        <v>2022</v>
      </c>
      <c r="F118" s="1" t="s">
        <v>372</v>
      </c>
      <c r="G118" s="21">
        <v>10</v>
      </c>
      <c r="H118" s="3">
        <v>60.1</v>
      </c>
      <c r="I118" s="3">
        <f t="shared" si="2"/>
        <v>601</v>
      </c>
      <c r="J118" s="3">
        <v>180</v>
      </c>
      <c r="K118" s="4">
        <f t="shared" si="3"/>
        <v>0.3338888888888889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461</v>
      </c>
      <c r="E119" s="1">
        <v>2022</v>
      </c>
      <c r="F119" s="1" t="s">
        <v>372</v>
      </c>
      <c r="G119" s="21">
        <v>0</v>
      </c>
      <c r="H119" s="3">
        <v>60.1</v>
      </c>
      <c r="I119" s="3">
        <f t="shared" ref="I119" si="4">H119*G119</f>
        <v>0</v>
      </c>
      <c r="J119" s="3">
        <v>180</v>
      </c>
      <c r="K119" s="4">
        <f t="shared" ref="K119" si="5">H119/J119</f>
        <v>0.3338888888888889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183</v>
      </c>
      <c r="E120" s="1">
        <v>2020</v>
      </c>
      <c r="F120" s="1" t="s">
        <v>372</v>
      </c>
      <c r="G120" s="21">
        <v>0</v>
      </c>
      <c r="H120" s="3">
        <v>46</v>
      </c>
      <c r="I120" s="3">
        <f t="shared" si="2"/>
        <v>0</v>
      </c>
      <c r="J120" s="3">
        <v>149</v>
      </c>
      <c r="K120" s="4">
        <f t="shared" si="3"/>
        <v>0.3087248322147651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184</v>
      </c>
      <c r="E121" s="1">
        <v>2019</v>
      </c>
      <c r="F121" s="1" t="s">
        <v>372</v>
      </c>
      <c r="G121" s="21">
        <v>0</v>
      </c>
      <c r="H121" s="3">
        <v>75.95</v>
      </c>
      <c r="I121" s="3">
        <f t="shared" si="2"/>
        <v>0</v>
      </c>
      <c r="J121" s="3">
        <v>235</v>
      </c>
      <c r="K121" s="4">
        <f t="shared" si="3"/>
        <v>0.32319148936170217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185</v>
      </c>
      <c r="E122" s="1"/>
      <c r="F122" s="1" t="s">
        <v>372</v>
      </c>
      <c r="G122" s="21">
        <v>0</v>
      </c>
      <c r="H122" s="3">
        <v>70</v>
      </c>
      <c r="I122" s="3">
        <f t="shared" si="2"/>
        <v>0</v>
      </c>
      <c r="J122" s="3">
        <v>240</v>
      </c>
      <c r="K122" s="4">
        <f t="shared" si="3"/>
        <v>0.29166666666666669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186</v>
      </c>
      <c r="E123" s="1"/>
      <c r="F123" s="1" t="s">
        <v>372</v>
      </c>
      <c r="G123" s="21">
        <v>0</v>
      </c>
      <c r="H123" s="3">
        <v>130</v>
      </c>
      <c r="I123" s="3">
        <f t="shared" si="2"/>
        <v>0</v>
      </c>
      <c r="J123" s="3">
        <v>430</v>
      </c>
      <c r="K123" s="4">
        <f t="shared" si="3"/>
        <v>0.30232558139534882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387</v>
      </c>
      <c r="E124" s="1">
        <v>2021</v>
      </c>
      <c r="F124" s="1" t="s">
        <v>372</v>
      </c>
      <c r="G124" s="21">
        <v>4</v>
      </c>
      <c r="H124" s="3">
        <v>72</v>
      </c>
      <c r="I124" s="3">
        <f t="shared" si="2"/>
        <v>288</v>
      </c>
      <c r="J124" s="3">
        <v>215</v>
      </c>
      <c r="K124" s="4">
        <f t="shared" si="3"/>
        <v>0.33488372093023255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187</v>
      </c>
      <c r="E125" s="1"/>
      <c r="F125" s="1" t="s">
        <v>372</v>
      </c>
      <c r="G125" s="21">
        <v>0</v>
      </c>
      <c r="H125" s="3">
        <v>55</v>
      </c>
      <c r="I125" s="3">
        <f t="shared" si="2"/>
        <v>0</v>
      </c>
      <c r="J125" s="3">
        <v>168</v>
      </c>
      <c r="K125" s="4">
        <f t="shared" si="3"/>
        <v>0.32738095238095238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180</v>
      </c>
      <c r="C126" s="1" t="s">
        <v>148</v>
      </c>
      <c r="D126" s="1" t="s">
        <v>188</v>
      </c>
      <c r="E126" s="1"/>
      <c r="F126" s="1" t="s">
        <v>372</v>
      </c>
      <c r="G126" s="21">
        <v>0</v>
      </c>
      <c r="H126" s="3">
        <v>48</v>
      </c>
      <c r="I126" s="3">
        <f t="shared" si="2"/>
        <v>0</v>
      </c>
      <c r="J126" s="3">
        <v>145</v>
      </c>
      <c r="K126" s="4">
        <f t="shared" si="3"/>
        <v>0.33103448275862069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180</v>
      </c>
      <c r="C127" s="1" t="s">
        <v>148</v>
      </c>
      <c r="D127" s="1" t="s">
        <v>189</v>
      </c>
      <c r="E127" s="1">
        <v>2018</v>
      </c>
      <c r="F127" s="1" t="s">
        <v>372</v>
      </c>
      <c r="G127" s="21">
        <v>0</v>
      </c>
      <c r="H127" s="3">
        <v>20</v>
      </c>
      <c r="I127" s="3">
        <f t="shared" si="2"/>
        <v>0</v>
      </c>
      <c r="J127" s="3">
        <v>95</v>
      </c>
      <c r="K127" s="4">
        <f t="shared" si="3"/>
        <v>0.21052631578947367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189</v>
      </c>
      <c r="E128" s="1">
        <v>2019</v>
      </c>
      <c r="F128" s="1" t="s">
        <v>372</v>
      </c>
      <c r="G128" s="21">
        <v>1</v>
      </c>
      <c r="H128" s="3">
        <v>48.45</v>
      </c>
      <c r="I128" s="3">
        <f t="shared" si="2"/>
        <v>48.45</v>
      </c>
      <c r="J128" s="3">
        <v>152</v>
      </c>
      <c r="K128" s="4">
        <f t="shared" si="3"/>
        <v>0.31875000000000003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190</v>
      </c>
      <c r="E129" s="1"/>
      <c r="F129" s="1" t="s">
        <v>372</v>
      </c>
      <c r="G129" s="21">
        <v>0</v>
      </c>
      <c r="H129" s="3">
        <v>108.95</v>
      </c>
      <c r="I129" s="3">
        <f t="shared" si="2"/>
        <v>0</v>
      </c>
      <c r="J129" s="3">
        <v>362</v>
      </c>
      <c r="K129" s="4">
        <f t="shared" si="3"/>
        <v>0.30096685082872932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191</v>
      </c>
      <c r="E130" s="1">
        <v>2018</v>
      </c>
      <c r="F130" s="1" t="s">
        <v>372</v>
      </c>
      <c r="G130" s="21">
        <v>0</v>
      </c>
      <c r="H130" s="3">
        <v>84.95</v>
      </c>
      <c r="I130" s="3">
        <f t="shared" si="2"/>
        <v>0</v>
      </c>
      <c r="J130" s="3">
        <v>290</v>
      </c>
      <c r="K130" s="4">
        <f t="shared" si="3"/>
        <v>0.29293103448275865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391</v>
      </c>
      <c r="E131" s="1">
        <v>2020</v>
      </c>
      <c r="F131" s="1" t="s">
        <v>372</v>
      </c>
      <c r="G131" s="21">
        <v>0</v>
      </c>
      <c r="H131" s="3">
        <v>41.2</v>
      </c>
      <c r="I131" s="3">
        <f t="shared" si="2"/>
        <v>0</v>
      </c>
      <c r="J131" s="3">
        <v>125</v>
      </c>
      <c r="K131" s="4">
        <f t="shared" si="3"/>
        <v>0.3296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192</v>
      </c>
      <c r="E132" s="1">
        <v>2019</v>
      </c>
      <c r="F132" s="1" t="s">
        <v>372</v>
      </c>
      <c r="G132" s="21">
        <v>0</v>
      </c>
      <c r="H132" s="3">
        <v>37</v>
      </c>
      <c r="I132" s="3">
        <f t="shared" si="2"/>
        <v>0</v>
      </c>
      <c r="J132" s="3">
        <v>125</v>
      </c>
      <c r="K132" s="4">
        <f t="shared" si="3"/>
        <v>0.29599999999999999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193</v>
      </c>
      <c r="E133" s="1">
        <v>2020</v>
      </c>
      <c r="F133" s="1" t="s">
        <v>372</v>
      </c>
      <c r="G133" s="21">
        <v>0</v>
      </c>
      <c r="H133" s="3">
        <v>122.5</v>
      </c>
      <c r="I133" s="3">
        <f t="shared" si="2"/>
        <v>0</v>
      </c>
      <c r="J133" s="3">
        <v>395</v>
      </c>
      <c r="K133" s="4">
        <f t="shared" si="3"/>
        <v>0.310126582278481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195</v>
      </c>
      <c r="E134" s="1">
        <v>2022</v>
      </c>
      <c r="F134" s="1" t="s">
        <v>50</v>
      </c>
      <c r="G134" s="21">
        <v>0</v>
      </c>
      <c r="H134" s="3">
        <v>32.67</v>
      </c>
      <c r="I134" s="3">
        <f t="shared" si="2"/>
        <v>0</v>
      </c>
      <c r="J134" s="3">
        <v>108</v>
      </c>
      <c r="K134" s="4">
        <f t="shared" si="3"/>
        <v>0.30249999999999999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195</v>
      </c>
      <c r="E135" s="1">
        <v>2020</v>
      </c>
      <c r="F135" s="1" t="s">
        <v>50</v>
      </c>
      <c r="G135" s="21">
        <v>0</v>
      </c>
      <c r="H135" s="3">
        <v>27.33</v>
      </c>
      <c r="I135" s="3">
        <f t="shared" si="2"/>
        <v>0</v>
      </c>
      <c r="J135" s="3">
        <v>106</v>
      </c>
      <c r="K135" s="4">
        <f t="shared" si="3"/>
        <v>0.25783018867924529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195</v>
      </c>
      <c r="E136" s="1">
        <v>2021</v>
      </c>
      <c r="F136" s="1" t="s">
        <v>50</v>
      </c>
      <c r="G136" s="21">
        <v>0</v>
      </c>
      <c r="H136" s="3">
        <v>29.33</v>
      </c>
      <c r="I136" s="3">
        <f t="shared" si="2"/>
        <v>0</v>
      </c>
      <c r="J136" s="3">
        <v>112</v>
      </c>
      <c r="K136" s="4">
        <f t="shared" si="3"/>
        <v>0.26187499999999997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418</v>
      </c>
      <c r="E137" s="1">
        <v>2022</v>
      </c>
      <c r="F137" s="1" t="s">
        <v>50</v>
      </c>
      <c r="G137" s="21">
        <v>4</v>
      </c>
      <c r="H137" s="3">
        <v>87.99</v>
      </c>
      <c r="I137" s="3">
        <f t="shared" si="2"/>
        <v>351.96</v>
      </c>
      <c r="J137" s="3">
        <v>259</v>
      </c>
      <c r="K137" s="4">
        <f t="shared" si="3"/>
        <v>0.3397297297297297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384</v>
      </c>
      <c r="E138" s="1">
        <v>2021</v>
      </c>
      <c r="F138" s="1" t="s">
        <v>25</v>
      </c>
      <c r="G138" s="21">
        <v>12</v>
      </c>
      <c r="H138" s="3">
        <v>71.25</v>
      </c>
      <c r="I138" s="3">
        <f t="shared" ref="I138:I204" si="6">H138*G138</f>
        <v>855</v>
      </c>
      <c r="J138" s="3">
        <v>230</v>
      </c>
      <c r="K138" s="4">
        <f t="shared" si="3"/>
        <v>0.30978260869565216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441</v>
      </c>
      <c r="D139" s="1" t="s">
        <v>442</v>
      </c>
      <c r="E139" s="1">
        <v>2020</v>
      </c>
      <c r="F139" s="1" t="s">
        <v>443</v>
      </c>
      <c r="G139" s="21">
        <v>1</v>
      </c>
      <c r="H139" s="3">
        <v>59.1</v>
      </c>
      <c r="I139" s="3">
        <f t="shared" si="6"/>
        <v>59.1</v>
      </c>
      <c r="J139" s="3">
        <v>180</v>
      </c>
      <c r="K139" s="4">
        <f t="shared" si="3"/>
        <v>0.32833333333333337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460</v>
      </c>
      <c r="E140" s="1">
        <v>2023</v>
      </c>
      <c r="F140" s="1" t="s">
        <v>123</v>
      </c>
      <c r="G140" s="21">
        <v>6</v>
      </c>
      <c r="H140" s="3">
        <v>59.17</v>
      </c>
      <c r="I140" s="3">
        <f t="shared" si="6"/>
        <v>355.02</v>
      </c>
      <c r="J140" s="3">
        <v>188</v>
      </c>
      <c r="K140" s="4">
        <f t="shared" si="3"/>
        <v>0.31473404255319148</v>
      </c>
      <c r="L140" s="1" t="s">
        <v>106</v>
      </c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466</v>
      </c>
      <c r="E141" s="1">
        <v>2023</v>
      </c>
      <c r="F141" s="1" t="s">
        <v>123</v>
      </c>
      <c r="G141" s="21">
        <v>12</v>
      </c>
      <c r="H141" s="3">
        <v>31.5</v>
      </c>
      <c r="I141" s="3">
        <f t="shared" ref="I141" si="7">H141*G141</f>
        <v>378</v>
      </c>
      <c r="J141" s="3">
        <v>99</v>
      </c>
      <c r="K141" s="4">
        <f t="shared" ref="K141" si="8">H141/J141</f>
        <v>0.31818181818181818</v>
      </c>
      <c r="L141" s="1" t="s">
        <v>106</v>
      </c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196</v>
      </c>
      <c r="E142" s="1">
        <v>2020</v>
      </c>
      <c r="F142" s="1" t="s">
        <v>123</v>
      </c>
      <c r="G142" s="21">
        <v>0</v>
      </c>
      <c r="H142" s="3">
        <v>29.5</v>
      </c>
      <c r="I142" s="3">
        <f t="shared" si="6"/>
        <v>0</v>
      </c>
      <c r="J142" s="3">
        <v>99</v>
      </c>
      <c r="K142" s="4">
        <f t="shared" si="3"/>
        <v>0.29797979797979796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197</v>
      </c>
      <c r="E143" s="1">
        <v>2022</v>
      </c>
      <c r="F143" s="1" t="s">
        <v>123</v>
      </c>
      <c r="G143" s="21">
        <v>5</v>
      </c>
      <c r="H143" s="3">
        <v>53.167000000000002</v>
      </c>
      <c r="I143" s="3">
        <f t="shared" si="6"/>
        <v>265.83500000000004</v>
      </c>
      <c r="J143" s="3">
        <v>162</v>
      </c>
      <c r="K143" s="4">
        <f t="shared" si="3"/>
        <v>0.32819135802469135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197</v>
      </c>
      <c r="E144" s="1">
        <v>2021</v>
      </c>
      <c r="F144" s="1" t="s">
        <v>123</v>
      </c>
      <c r="G144" s="21">
        <v>0</v>
      </c>
      <c r="H144" s="3">
        <v>126.67</v>
      </c>
      <c r="I144" s="3">
        <f t="shared" si="6"/>
        <v>0</v>
      </c>
      <c r="J144" s="3">
        <v>375</v>
      </c>
      <c r="K144" s="4">
        <f t="shared" si="3"/>
        <v>0.33778666666666668</v>
      </c>
      <c r="L144" s="1" t="s">
        <v>198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199</v>
      </c>
      <c r="E145" s="1">
        <v>2021</v>
      </c>
      <c r="F145" s="1" t="s">
        <v>123</v>
      </c>
      <c r="G145" s="21">
        <v>0</v>
      </c>
      <c r="H145" s="3">
        <v>50.42</v>
      </c>
      <c r="I145" s="3">
        <f t="shared" si="6"/>
        <v>0</v>
      </c>
      <c r="J145" s="3">
        <v>162</v>
      </c>
      <c r="K145" s="4">
        <f t="shared" si="3"/>
        <v>0.3112345679012346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200</v>
      </c>
      <c r="E146" s="1">
        <v>2016</v>
      </c>
      <c r="F146" s="1" t="s">
        <v>123</v>
      </c>
      <c r="G146" s="21">
        <v>0</v>
      </c>
      <c r="H146" s="3">
        <v>75.92</v>
      </c>
      <c r="I146" s="3">
        <f t="shared" si="6"/>
        <v>0</v>
      </c>
      <c r="J146" s="3">
        <v>232</v>
      </c>
      <c r="K146" s="4">
        <f t="shared" si="3"/>
        <v>0.32724137931034486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201</v>
      </c>
      <c r="E147" s="1">
        <v>2020</v>
      </c>
      <c r="F147" s="1" t="s">
        <v>123</v>
      </c>
      <c r="G147" s="21">
        <v>0</v>
      </c>
      <c r="H147" s="3">
        <v>36.659999999999997</v>
      </c>
      <c r="I147" s="3">
        <f t="shared" si="6"/>
        <v>0</v>
      </c>
      <c r="J147" s="3">
        <v>115</v>
      </c>
      <c r="K147" s="4">
        <f t="shared" si="3"/>
        <v>0.31878260869565217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202</v>
      </c>
      <c r="E148" s="1"/>
      <c r="F148" s="1" t="s">
        <v>123</v>
      </c>
      <c r="G148" s="21">
        <v>0</v>
      </c>
      <c r="H148" s="3">
        <v>127.33</v>
      </c>
      <c r="I148" s="3">
        <f t="shared" si="6"/>
        <v>0</v>
      </c>
      <c r="J148" s="3">
        <v>359</v>
      </c>
      <c r="K148" s="4">
        <f t="shared" si="3"/>
        <v>0.35467966573816156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203</v>
      </c>
      <c r="E149" s="1">
        <v>2019</v>
      </c>
      <c r="F149" s="1" t="s">
        <v>123</v>
      </c>
      <c r="G149" s="21">
        <v>0</v>
      </c>
      <c r="H149" s="3">
        <v>24.5</v>
      </c>
      <c r="I149" s="3">
        <f t="shared" si="6"/>
        <v>0</v>
      </c>
      <c r="J149" s="3">
        <v>83</v>
      </c>
      <c r="K149" s="4">
        <f t="shared" si="3"/>
        <v>0.29518072289156627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393</v>
      </c>
      <c r="E150" s="1">
        <v>2020</v>
      </c>
      <c r="F150" s="1" t="s">
        <v>123</v>
      </c>
      <c r="G150" s="21">
        <v>0</v>
      </c>
      <c r="H150" s="3">
        <v>96.75</v>
      </c>
      <c r="I150" s="3">
        <f t="shared" si="6"/>
        <v>0</v>
      </c>
      <c r="J150" s="3">
        <v>315</v>
      </c>
      <c r="K150" s="4">
        <f t="shared" si="3"/>
        <v>0.30714285714285716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204</v>
      </c>
      <c r="E151" s="1">
        <v>2018</v>
      </c>
      <c r="F151" s="1" t="s">
        <v>123</v>
      </c>
      <c r="G151" s="21">
        <v>0</v>
      </c>
      <c r="H151" s="3">
        <v>96.75</v>
      </c>
      <c r="I151" s="3">
        <f t="shared" si="6"/>
        <v>0</v>
      </c>
      <c r="J151" s="3">
        <v>315</v>
      </c>
      <c r="K151" s="4">
        <f t="shared" si="3"/>
        <v>0.30714285714285716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205</v>
      </c>
      <c r="E152" s="1"/>
      <c r="F152" s="1" t="s">
        <v>123</v>
      </c>
      <c r="G152" s="21">
        <v>0</v>
      </c>
      <c r="H152" s="3">
        <v>75</v>
      </c>
      <c r="I152" s="3">
        <f t="shared" si="6"/>
        <v>0</v>
      </c>
      <c r="J152" s="3">
        <v>245</v>
      </c>
      <c r="K152" s="4">
        <f t="shared" si="3"/>
        <v>0.30612244897959184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206</v>
      </c>
      <c r="E153" s="1">
        <v>2013</v>
      </c>
      <c r="F153" s="1" t="s">
        <v>123</v>
      </c>
      <c r="G153" s="21">
        <v>0</v>
      </c>
      <c r="H153" s="3">
        <v>46.16</v>
      </c>
      <c r="I153" s="3">
        <f t="shared" si="6"/>
        <v>0</v>
      </c>
      <c r="J153" s="3">
        <v>147</v>
      </c>
      <c r="K153" s="4">
        <f t="shared" si="3"/>
        <v>0.31401360544217682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207</v>
      </c>
      <c r="E154" s="1">
        <v>2015</v>
      </c>
      <c r="F154" s="1" t="s">
        <v>123</v>
      </c>
      <c r="G154" s="21">
        <v>0</v>
      </c>
      <c r="H154" s="3">
        <v>73</v>
      </c>
      <c r="I154" s="3">
        <f t="shared" si="6"/>
        <v>0</v>
      </c>
      <c r="J154" s="3">
        <v>245</v>
      </c>
      <c r="K154" s="4">
        <f t="shared" si="3"/>
        <v>0.29795918367346941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447</v>
      </c>
      <c r="E155" s="1">
        <v>2022</v>
      </c>
      <c r="F155" s="1" t="s">
        <v>123</v>
      </c>
      <c r="G155" s="21">
        <v>3</v>
      </c>
      <c r="H155" s="3">
        <v>67.58</v>
      </c>
      <c r="I155" s="3">
        <f t="shared" si="6"/>
        <v>202.74</v>
      </c>
      <c r="J155" s="3">
        <v>200</v>
      </c>
      <c r="K155" s="4">
        <f t="shared" si="3"/>
        <v>0.33789999999999998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5" t="s">
        <v>208</v>
      </c>
      <c r="E156" s="1">
        <v>2020</v>
      </c>
      <c r="F156" s="1" t="s">
        <v>123</v>
      </c>
      <c r="G156" s="21">
        <v>0</v>
      </c>
      <c r="H156" s="3">
        <v>70.42</v>
      </c>
      <c r="I156" s="3">
        <f t="shared" si="6"/>
        <v>0</v>
      </c>
      <c r="J156" s="3">
        <v>232</v>
      </c>
      <c r="K156" s="4">
        <f t="shared" si="3"/>
        <v>0.30353448275862072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209</v>
      </c>
      <c r="D157" s="1" t="s">
        <v>210</v>
      </c>
      <c r="E157" s="1">
        <v>2019</v>
      </c>
      <c r="F157" s="1" t="s">
        <v>123</v>
      </c>
      <c r="G157" s="21">
        <v>0</v>
      </c>
      <c r="H157" s="3">
        <v>50.16</v>
      </c>
      <c r="I157" s="3">
        <f t="shared" si="6"/>
        <v>0</v>
      </c>
      <c r="J157" s="3">
        <v>155</v>
      </c>
      <c r="K157" s="4">
        <f t="shared" si="3"/>
        <v>0.32361290322580644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209</v>
      </c>
      <c r="D158" s="1" t="s">
        <v>412</v>
      </c>
      <c r="E158" s="1">
        <v>2022</v>
      </c>
      <c r="F158" s="1" t="s">
        <v>123</v>
      </c>
      <c r="G158" s="21">
        <v>0</v>
      </c>
      <c r="H158" s="3">
        <v>41.83</v>
      </c>
      <c r="I158" s="3">
        <f t="shared" si="6"/>
        <v>0</v>
      </c>
      <c r="J158" s="3">
        <v>124</v>
      </c>
      <c r="K158" s="4">
        <f t="shared" si="3"/>
        <v>0.33733870967741936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171</v>
      </c>
      <c r="D159" s="1" t="s">
        <v>424</v>
      </c>
      <c r="E159" s="1">
        <v>2022</v>
      </c>
      <c r="F159" s="1" t="s">
        <v>123</v>
      </c>
      <c r="G159" s="21">
        <v>8</v>
      </c>
      <c r="H159" s="3">
        <v>22.41</v>
      </c>
      <c r="I159" s="3">
        <f t="shared" si="6"/>
        <v>179.28</v>
      </c>
      <c r="J159" s="3">
        <v>88</v>
      </c>
      <c r="K159" s="4">
        <f t="shared" si="3"/>
        <v>0.25465909090909089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157</v>
      </c>
      <c r="C160" s="1" t="s">
        <v>171</v>
      </c>
      <c r="D160" s="1" t="s">
        <v>450</v>
      </c>
      <c r="E160" s="1">
        <v>2022</v>
      </c>
      <c r="F160" s="1" t="s">
        <v>123</v>
      </c>
      <c r="G160" s="21">
        <v>7</v>
      </c>
      <c r="H160" s="3">
        <v>22.33</v>
      </c>
      <c r="I160" s="3">
        <f t="shared" si="6"/>
        <v>156.31</v>
      </c>
      <c r="J160" s="3">
        <v>85</v>
      </c>
      <c r="K160" s="4">
        <f t="shared" si="3"/>
        <v>0.26270588235294118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211</v>
      </c>
      <c r="E161" s="1">
        <v>2021</v>
      </c>
      <c r="F161" s="1" t="s">
        <v>123</v>
      </c>
      <c r="G161" s="21">
        <v>0</v>
      </c>
      <c r="H161" s="3">
        <v>26</v>
      </c>
      <c r="I161" s="3">
        <f t="shared" si="6"/>
        <v>0</v>
      </c>
      <c r="J161" s="3">
        <v>88</v>
      </c>
      <c r="K161" s="4">
        <f t="shared" si="3"/>
        <v>0.29545454545454547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211</v>
      </c>
      <c r="E162" s="1">
        <v>2023</v>
      </c>
      <c r="F162" s="1" t="s">
        <v>123</v>
      </c>
      <c r="G162" s="21">
        <v>9</v>
      </c>
      <c r="H162" s="3">
        <v>31.66</v>
      </c>
      <c r="I162" s="3">
        <f t="shared" si="6"/>
        <v>284.94</v>
      </c>
      <c r="J162" s="3">
        <v>99</v>
      </c>
      <c r="K162" s="4">
        <f t="shared" si="3"/>
        <v>0.3197979797979798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212</v>
      </c>
      <c r="E163" s="1">
        <v>2022</v>
      </c>
      <c r="F163" s="1" t="s">
        <v>123</v>
      </c>
      <c r="G163" s="21">
        <v>0</v>
      </c>
      <c r="H163" s="3">
        <v>30.41</v>
      </c>
      <c r="I163" s="3">
        <f t="shared" si="6"/>
        <v>0</v>
      </c>
      <c r="J163" s="3">
        <v>99</v>
      </c>
      <c r="K163" s="4">
        <f t="shared" si="3"/>
        <v>0.30717171717171715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213</v>
      </c>
      <c r="E164" s="1">
        <v>2022</v>
      </c>
      <c r="F164" s="1" t="s">
        <v>123</v>
      </c>
      <c r="G164" s="21">
        <v>0</v>
      </c>
      <c r="H164" s="3">
        <v>26.17</v>
      </c>
      <c r="I164" s="3">
        <f t="shared" si="6"/>
        <v>0</v>
      </c>
      <c r="J164" s="3">
        <v>89</v>
      </c>
      <c r="K164" s="4">
        <f t="shared" si="3"/>
        <v>0.29404494382022472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214</v>
      </c>
      <c r="E165" s="1">
        <v>2020</v>
      </c>
      <c r="F165" s="1" t="s">
        <v>123</v>
      </c>
      <c r="G165" s="21">
        <v>0</v>
      </c>
      <c r="H165" s="3">
        <v>30.16</v>
      </c>
      <c r="I165" s="3">
        <f t="shared" si="6"/>
        <v>0</v>
      </c>
      <c r="J165" s="3">
        <v>98</v>
      </c>
      <c r="K165" s="4">
        <f t="shared" si="3"/>
        <v>0.30775510204081635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215</v>
      </c>
      <c r="E166" s="1">
        <v>2020</v>
      </c>
      <c r="F166" s="1" t="s">
        <v>123</v>
      </c>
      <c r="G166" s="21">
        <v>0</v>
      </c>
      <c r="H166" s="3">
        <v>59.5</v>
      </c>
      <c r="I166" s="3">
        <f t="shared" si="6"/>
        <v>0</v>
      </c>
      <c r="J166" s="3">
        <v>168</v>
      </c>
      <c r="K166" s="4">
        <f t="shared" si="3"/>
        <v>0.35416666666666669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215</v>
      </c>
      <c r="E167" s="1">
        <v>2022</v>
      </c>
      <c r="F167" s="1" t="s">
        <v>123</v>
      </c>
      <c r="G167" s="21">
        <v>0</v>
      </c>
      <c r="H167" s="3">
        <v>59.75</v>
      </c>
      <c r="I167" s="3">
        <f t="shared" si="6"/>
        <v>0</v>
      </c>
      <c r="J167" s="3">
        <v>168</v>
      </c>
      <c r="K167" s="4">
        <f t="shared" si="3"/>
        <v>0.35565476190476192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216</v>
      </c>
      <c r="E168" s="1">
        <v>2020</v>
      </c>
      <c r="F168" s="1" t="s">
        <v>123</v>
      </c>
      <c r="G168" s="21">
        <v>0</v>
      </c>
      <c r="H168" s="3">
        <v>66.16</v>
      </c>
      <c r="I168" s="3">
        <f t="shared" si="6"/>
        <v>0</v>
      </c>
      <c r="J168" s="3">
        <v>185</v>
      </c>
      <c r="K168" s="4">
        <f t="shared" si="3"/>
        <v>0.35762162162162159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217</v>
      </c>
      <c r="E169" s="1">
        <v>2020</v>
      </c>
      <c r="F169" s="1" t="s">
        <v>123</v>
      </c>
      <c r="G169" s="21">
        <v>0</v>
      </c>
      <c r="H169" s="3">
        <v>32</v>
      </c>
      <c r="I169" s="3">
        <f t="shared" si="6"/>
        <v>0</v>
      </c>
      <c r="J169" s="3">
        <v>105</v>
      </c>
      <c r="K169" s="4">
        <f t="shared" si="3"/>
        <v>0.30476190476190479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218</v>
      </c>
      <c r="E170" s="1">
        <v>2021</v>
      </c>
      <c r="F170" s="1" t="s">
        <v>123</v>
      </c>
      <c r="G170" s="21">
        <v>0</v>
      </c>
      <c r="H170" s="3">
        <v>20.5</v>
      </c>
      <c r="I170" s="3">
        <f t="shared" si="6"/>
        <v>0</v>
      </c>
      <c r="J170" s="3">
        <v>81</v>
      </c>
      <c r="K170" s="4">
        <f t="shared" ref="K170:K238" si="9">H170/J170</f>
        <v>0.25308641975308643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218</v>
      </c>
      <c r="E171" s="1">
        <v>2022</v>
      </c>
      <c r="F171" s="1" t="s">
        <v>123</v>
      </c>
      <c r="G171" s="21">
        <v>0</v>
      </c>
      <c r="H171" s="3">
        <v>29.75</v>
      </c>
      <c r="I171" s="3">
        <f t="shared" si="6"/>
        <v>0</v>
      </c>
      <c r="J171" s="3">
        <v>97</v>
      </c>
      <c r="K171" s="4">
        <f t="shared" si="9"/>
        <v>0.30670103092783507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366</v>
      </c>
      <c r="E172" s="1">
        <v>2020</v>
      </c>
      <c r="F172" s="1" t="s">
        <v>123</v>
      </c>
      <c r="G172" s="21">
        <v>0</v>
      </c>
      <c r="H172" s="3">
        <v>23.08</v>
      </c>
      <c r="I172" s="3">
        <f t="shared" si="6"/>
        <v>0</v>
      </c>
      <c r="J172" s="3">
        <v>76</v>
      </c>
      <c r="K172" s="4">
        <f t="shared" si="9"/>
        <v>0.30368421052631578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365</v>
      </c>
      <c r="E173" s="1">
        <v>2020</v>
      </c>
      <c r="F173" s="1" t="s">
        <v>123</v>
      </c>
      <c r="G173" s="21">
        <v>1</v>
      </c>
      <c r="H173" s="3">
        <v>21.67</v>
      </c>
      <c r="I173" s="3">
        <f t="shared" si="6"/>
        <v>21.67</v>
      </c>
      <c r="J173" s="3">
        <v>78</v>
      </c>
      <c r="K173" s="4">
        <f t="shared" si="9"/>
        <v>0.27782051282051284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411</v>
      </c>
      <c r="E174" s="1">
        <v>2023</v>
      </c>
      <c r="F174" s="1" t="s">
        <v>123</v>
      </c>
      <c r="G174" s="21">
        <v>12</v>
      </c>
      <c r="H174" s="3">
        <v>22.582999999999998</v>
      </c>
      <c r="I174" s="3">
        <f t="shared" si="6"/>
        <v>270.99599999999998</v>
      </c>
      <c r="J174" s="3">
        <v>78</v>
      </c>
      <c r="K174" s="4">
        <f t="shared" si="9"/>
        <v>0.28952564102564099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369</v>
      </c>
      <c r="E175" s="1">
        <v>2020</v>
      </c>
      <c r="F175" s="1" t="s">
        <v>123</v>
      </c>
      <c r="G175" s="21">
        <v>0</v>
      </c>
      <c r="H175" s="3">
        <v>19.600000000000001</v>
      </c>
      <c r="I175" s="3">
        <f t="shared" si="6"/>
        <v>0</v>
      </c>
      <c r="J175" s="3">
        <v>68</v>
      </c>
      <c r="K175" s="4">
        <f t="shared" si="9"/>
        <v>0.28823529411764709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367</v>
      </c>
      <c r="E176" s="1">
        <v>2020</v>
      </c>
      <c r="F176" s="1" t="s">
        <v>123</v>
      </c>
      <c r="G176" s="21">
        <v>0</v>
      </c>
      <c r="H176" s="3">
        <v>19.579999999999998</v>
      </c>
      <c r="I176" s="3">
        <f t="shared" si="6"/>
        <v>0</v>
      </c>
      <c r="J176" s="3">
        <v>68</v>
      </c>
      <c r="K176" s="4">
        <f t="shared" si="9"/>
        <v>0.2879411764705882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452</v>
      </c>
      <c r="E177" s="1">
        <v>2023</v>
      </c>
      <c r="F177" s="1" t="s">
        <v>123</v>
      </c>
      <c r="G177" s="21">
        <v>12</v>
      </c>
      <c r="H177" s="3">
        <v>40.415999999999997</v>
      </c>
      <c r="I177" s="3">
        <f t="shared" si="6"/>
        <v>484.99199999999996</v>
      </c>
      <c r="J177" s="3">
        <v>120</v>
      </c>
      <c r="K177" s="4">
        <f t="shared" si="9"/>
        <v>0.33679999999999999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277</v>
      </c>
      <c r="E178" s="1">
        <v>2021</v>
      </c>
      <c r="F178" s="1" t="s">
        <v>123</v>
      </c>
      <c r="G178" s="21">
        <v>0</v>
      </c>
      <c r="H178" s="3">
        <v>39</v>
      </c>
      <c r="I178" s="3">
        <f t="shared" si="6"/>
        <v>0</v>
      </c>
      <c r="J178" s="3">
        <v>134</v>
      </c>
      <c r="K178" s="4">
        <f t="shared" si="9"/>
        <v>0.29104477611940299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368</v>
      </c>
      <c r="E179" s="1">
        <v>2022</v>
      </c>
      <c r="F179" s="1" t="s">
        <v>123</v>
      </c>
      <c r="G179" s="21">
        <v>0</v>
      </c>
      <c r="H179" s="3">
        <v>31.67</v>
      </c>
      <c r="I179" s="3">
        <f t="shared" si="6"/>
        <v>0</v>
      </c>
      <c r="J179" s="3">
        <v>108</v>
      </c>
      <c r="K179" s="4">
        <f t="shared" si="9"/>
        <v>0.29324074074074075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451</v>
      </c>
      <c r="E180" s="1">
        <v>2023</v>
      </c>
      <c r="F180" s="1" t="s">
        <v>123</v>
      </c>
      <c r="G180" s="21">
        <v>12</v>
      </c>
      <c r="H180" s="3">
        <v>41.165999999999997</v>
      </c>
      <c r="I180" s="3">
        <f t="shared" si="6"/>
        <v>493.99199999999996</v>
      </c>
      <c r="J180" s="3">
        <v>124</v>
      </c>
      <c r="K180" s="4">
        <f t="shared" si="9"/>
        <v>0.3319838709677419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260</v>
      </c>
      <c r="E181" s="1"/>
      <c r="F181" s="1" t="s">
        <v>123</v>
      </c>
      <c r="G181" s="21">
        <v>0</v>
      </c>
      <c r="H181" s="3">
        <v>45.83</v>
      </c>
      <c r="I181" s="3">
        <f t="shared" si="6"/>
        <v>0</v>
      </c>
      <c r="J181" s="3">
        <v>135</v>
      </c>
      <c r="K181" s="4">
        <f t="shared" si="9"/>
        <v>0.3394814814814815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261</v>
      </c>
      <c r="E182" s="1"/>
      <c r="F182" s="1" t="s">
        <v>123</v>
      </c>
      <c r="G182" s="21">
        <v>0</v>
      </c>
      <c r="H182" s="3">
        <v>27.33</v>
      </c>
      <c r="I182" s="3">
        <f t="shared" si="6"/>
        <v>0</v>
      </c>
      <c r="J182" s="3">
        <v>90</v>
      </c>
      <c r="K182" s="4">
        <f t="shared" si="9"/>
        <v>0.30366666666666664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262</v>
      </c>
      <c r="E183" s="1"/>
      <c r="F183" s="1" t="s">
        <v>123</v>
      </c>
      <c r="G183" s="21">
        <v>0</v>
      </c>
      <c r="H183" s="3">
        <v>37.299999999999997</v>
      </c>
      <c r="I183" s="3">
        <f t="shared" si="6"/>
        <v>0</v>
      </c>
      <c r="J183" s="3">
        <v>125</v>
      </c>
      <c r="K183" s="4">
        <f t="shared" si="9"/>
        <v>0.2984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263</v>
      </c>
      <c r="E184" s="1"/>
      <c r="F184" s="1" t="s">
        <v>123</v>
      </c>
      <c r="G184" s="21">
        <v>0</v>
      </c>
      <c r="H184" s="3">
        <v>80</v>
      </c>
      <c r="I184" s="3">
        <f t="shared" si="6"/>
        <v>0</v>
      </c>
      <c r="J184" s="3">
        <v>240</v>
      </c>
      <c r="K184" s="4">
        <f t="shared" si="9"/>
        <v>0.33333333333333331</v>
      </c>
      <c r="L184" s="1" t="s">
        <v>198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264</v>
      </c>
      <c r="E185" s="1"/>
      <c r="F185" s="1" t="s">
        <v>123</v>
      </c>
      <c r="G185" s="21">
        <v>0</v>
      </c>
      <c r="H185" s="3">
        <v>30.16</v>
      </c>
      <c r="I185" s="3">
        <f t="shared" si="6"/>
        <v>0</v>
      </c>
      <c r="J185" s="3">
        <v>96</v>
      </c>
      <c r="K185" s="4">
        <f t="shared" si="9"/>
        <v>0.31416666666666665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265</v>
      </c>
      <c r="E186" s="1">
        <v>2023</v>
      </c>
      <c r="F186" s="1" t="s">
        <v>123</v>
      </c>
      <c r="G186" s="21">
        <v>6</v>
      </c>
      <c r="H186" s="3">
        <v>22.58</v>
      </c>
      <c r="I186" s="3">
        <f t="shared" si="6"/>
        <v>135.47999999999999</v>
      </c>
      <c r="J186" s="3">
        <v>86</v>
      </c>
      <c r="K186" s="4">
        <f t="shared" si="9"/>
        <v>0.26255813953488372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409</v>
      </c>
      <c r="E187" s="1">
        <v>2023</v>
      </c>
      <c r="F187" s="1" t="s">
        <v>123</v>
      </c>
      <c r="G187" s="21">
        <v>0</v>
      </c>
      <c r="H187" s="3">
        <v>19.75</v>
      </c>
      <c r="I187" s="3">
        <f t="shared" si="6"/>
        <v>0</v>
      </c>
      <c r="J187" s="3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266</v>
      </c>
      <c r="E188" s="1"/>
      <c r="F188" s="1" t="s">
        <v>123</v>
      </c>
      <c r="G188" s="21">
        <v>0</v>
      </c>
      <c r="H188" s="3">
        <v>21</v>
      </c>
      <c r="I188" s="3">
        <f t="shared" si="6"/>
        <v>0</v>
      </c>
      <c r="J188" s="3">
        <v>76</v>
      </c>
      <c r="K188" s="4">
        <f t="shared" si="9"/>
        <v>0.27631578947368424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267</v>
      </c>
      <c r="E189" s="1"/>
      <c r="F189" s="1" t="s">
        <v>123</v>
      </c>
      <c r="G189" s="21">
        <v>0</v>
      </c>
      <c r="H189" s="3">
        <v>39.159999999999997</v>
      </c>
      <c r="I189" s="3">
        <f t="shared" si="6"/>
        <v>0</v>
      </c>
      <c r="J189" s="3">
        <v>124</v>
      </c>
      <c r="K189" s="4">
        <f t="shared" si="9"/>
        <v>0.31580645161290322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421</v>
      </c>
      <c r="D190" s="1" t="s">
        <v>422</v>
      </c>
      <c r="E190" s="1">
        <v>2023</v>
      </c>
      <c r="F190" s="1" t="s">
        <v>123</v>
      </c>
      <c r="G190" s="21">
        <v>7</v>
      </c>
      <c r="H190" s="3">
        <v>25.41</v>
      </c>
      <c r="I190" s="3">
        <f t="shared" si="6"/>
        <v>177.87</v>
      </c>
      <c r="J190" s="3">
        <v>88</v>
      </c>
      <c r="K190" s="4">
        <f t="shared" si="9"/>
        <v>0.28875000000000001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220</v>
      </c>
      <c r="E191" s="1">
        <v>2021</v>
      </c>
      <c r="F191" s="1" t="s">
        <v>123</v>
      </c>
      <c r="G191" s="21">
        <v>0</v>
      </c>
      <c r="H191" s="3">
        <v>93.17</v>
      </c>
      <c r="I191" s="3">
        <f t="shared" si="6"/>
        <v>0</v>
      </c>
      <c r="J191" s="3">
        <v>275</v>
      </c>
      <c r="K191" s="4">
        <f t="shared" si="9"/>
        <v>0.33879999999999999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221</v>
      </c>
      <c r="E192" s="1">
        <v>2022</v>
      </c>
      <c r="F192" s="1" t="s">
        <v>123</v>
      </c>
      <c r="G192" s="21">
        <v>0</v>
      </c>
      <c r="H192" s="3">
        <v>24</v>
      </c>
      <c r="I192" s="3">
        <f t="shared" si="6"/>
        <v>0</v>
      </c>
      <c r="J192" s="3">
        <v>79</v>
      </c>
      <c r="K192" s="4">
        <f t="shared" si="9"/>
        <v>0.30379746835443039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222</v>
      </c>
      <c r="E193" s="1">
        <v>2021</v>
      </c>
      <c r="F193" s="1" t="s">
        <v>76</v>
      </c>
      <c r="G193" s="21">
        <v>0</v>
      </c>
      <c r="H193" s="3">
        <v>40</v>
      </c>
      <c r="I193" s="3">
        <f t="shared" si="6"/>
        <v>0</v>
      </c>
      <c r="J193" s="3">
        <v>125</v>
      </c>
      <c r="K193" s="4">
        <f t="shared" si="9"/>
        <v>0.32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162</v>
      </c>
      <c r="C194" s="1" t="s">
        <v>146</v>
      </c>
      <c r="D194" s="1" t="s">
        <v>223</v>
      </c>
      <c r="E194" s="1">
        <v>2018</v>
      </c>
      <c r="F194" s="1" t="s">
        <v>372</v>
      </c>
      <c r="G194" s="21">
        <v>0</v>
      </c>
      <c r="H194" s="3">
        <v>32.25</v>
      </c>
      <c r="I194" s="3">
        <f t="shared" si="6"/>
        <v>0</v>
      </c>
      <c r="J194" s="3">
        <v>108</v>
      </c>
      <c r="K194" s="4">
        <f t="shared" si="9"/>
        <v>0.2986111111111111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162</v>
      </c>
      <c r="C195" s="1" t="s">
        <v>146</v>
      </c>
      <c r="D195" s="1" t="s">
        <v>224</v>
      </c>
      <c r="E195" s="1">
        <v>2018</v>
      </c>
      <c r="F195" s="1" t="s">
        <v>372</v>
      </c>
      <c r="G195" s="21">
        <v>0</v>
      </c>
      <c r="H195" s="3">
        <v>118</v>
      </c>
      <c r="I195" s="3">
        <f t="shared" si="6"/>
        <v>0</v>
      </c>
      <c r="J195" s="3">
        <v>390</v>
      </c>
      <c r="K195" s="4">
        <f t="shared" si="9"/>
        <v>0.30256410256410254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225</v>
      </c>
      <c r="C196" s="1" t="s">
        <v>226</v>
      </c>
      <c r="D196" s="1" t="s">
        <v>227</v>
      </c>
      <c r="E196" s="1"/>
      <c r="F196" s="1" t="s">
        <v>372</v>
      </c>
      <c r="G196" s="21">
        <v>0</v>
      </c>
      <c r="H196" s="3">
        <v>23.75</v>
      </c>
      <c r="I196" s="3">
        <f t="shared" si="6"/>
        <v>0</v>
      </c>
      <c r="J196" s="3">
        <v>80</v>
      </c>
      <c r="K196" s="4">
        <f t="shared" si="9"/>
        <v>0.296875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225</v>
      </c>
      <c r="C197" s="1" t="s">
        <v>226</v>
      </c>
      <c r="D197" s="1" t="s">
        <v>390</v>
      </c>
      <c r="E197" s="1">
        <v>2021</v>
      </c>
      <c r="F197" s="1" t="s">
        <v>372</v>
      </c>
      <c r="G197" s="21">
        <v>4</v>
      </c>
      <c r="H197" s="3">
        <v>27.95</v>
      </c>
      <c r="I197" s="3">
        <f t="shared" si="6"/>
        <v>111.8</v>
      </c>
      <c r="J197" s="3">
        <v>97</v>
      </c>
      <c r="K197" s="4">
        <f t="shared" si="9"/>
        <v>0.28814432989690719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374</v>
      </c>
      <c r="E198" s="1">
        <v>2022</v>
      </c>
      <c r="F198" s="1" t="s">
        <v>372</v>
      </c>
      <c r="G198" s="21">
        <v>0</v>
      </c>
      <c r="H198" s="3">
        <v>26</v>
      </c>
      <c r="I198" s="3">
        <f t="shared" si="6"/>
        <v>0</v>
      </c>
      <c r="J198" s="3">
        <v>99</v>
      </c>
      <c r="K198" s="4">
        <f t="shared" si="9"/>
        <v>0.26262626262626265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416</v>
      </c>
      <c r="D199" s="1" t="s">
        <v>417</v>
      </c>
      <c r="E199" s="1">
        <v>2022</v>
      </c>
      <c r="F199" s="1" t="s">
        <v>372</v>
      </c>
      <c r="G199" s="21">
        <v>9</v>
      </c>
      <c r="H199" s="3">
        <v>20</v>
      </c>
      <c r="I199" s="3">
        <f t="shared" si="6"/>
        <v>180</v>
      </c>
      <c r="J199" s="3">
        <v>78</v>
      </c>
      <c r="K199" s="4">
        <f t="shared" si="9"/>
        <v>0.25641025641025639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157</v>
      </c>
      <c r="C200" s="1" t="s">
        <v>448</v>
      </c>
      <c r="D200" s="1" t="s">
        <v>449</v>
      </c>
      <c r="E200" s="1">
        <v>2023</v>
      </c>
      <c r="F200" s="1" t="s">
        <v>123</v>
      </c>
      <c r="G200" s="21">
        <v>2</v>
      </c>
      <c r="H200" s="3">
        <v>35</v>
      </c>
      <c r="I200" s="3">
        <f t="shared" si="6"/>
        <v>70</v>
      </c>
      <c r="J200" s="3">
        <v>102</v>
      </c>
      <c r="K200" s="4">
        <f t="shared" si="9"/>
        <v>0.34313725490196079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401</v>
      </c>
      <c r="E201" s="1">
        <v>2022</v>
      </c>
      <c r="F201" s="1" t="s">
        <v>90</v>
      </c>
      <c r="G201" s="21">
        <v>0</v>
      </c>
      <c r="H201" s="3">
        <v>18</v>
      </c>
      <c r="I201" s="3">
        <f t="shared" si="6"/>
        <v>0</v>
      </c>
      <c r="J201" s="3">
        <v>80</v>
      </c>
      <c r="K201" s="4">
        <f t="shared" si="9"/>
        <v>0.22500000000000001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392</v>
      </c>
      <c r="E202" s="1">
        <v>2023</v>
      </c>
      <c r="F202" s="1" t="s">
        <v>90</v>
      </c>
      <c r="G202" s="21">
        <v>31</v>
      </c>
      <c r="H202" s="3">
        <v>15</v>
      </c>
      <c r="I202" s="3">
        <f t="shared" si="6"/>
        <v>465</v>
      </c>
      <c r="J202" s="3">
        <v>80</v>
      </c>
      <c r="K202" s="4">
        <f t="shared" si="9"/>
        <v>0.1875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228</v>
      </c>
      <c r="E203" s="1">
        <v>2020</v>
      </c>
      <c r="F203" s="1" t="s">
        <v>90</v>
      </c>
      <c r="G203" s="21">
        <v>0</v>
      </c>
      <c r="H203" s="3">
        <v>24</v>
      </c>
      <c r="I203" s="3">
        <f t="shared" si="6"/>
        <v>0</v>
      </c>
      <c r="J203" s="3">
        <v>92</v>
      </c>
      <c r="K203" s="4">
        <f t="shared" si="9"/>
        <v>0.2608695652173913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229</v>
      </c>
      <c r="E204" s="1">
        <v>2020</v>
      </c>
      <c r="F204" s="1" t="s">
        <v>90</v>
      </c>
      <c r="G204" s="21">
        <v>0</v>
      </c>
      <c r="H204" s="3">
        <v>17.5</v>
      </c>
      <c r="I204" s="3">
        <f t="shared" si="6"/>
        <v>0</v>
      </c>
      <c r="J204" s="3">
        <v>80</v>
      </c>
      <c r="K204" s="4">
        <f t="shared" si="9"/>
        <v>0.21875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230</v>
      </c>
      <c r="E205" s="1">
        <v>2019</v>
      </c>
      <c r="F205" s="1" t="s">
        <v>90</v>
      </c>
      <c r="G205" s="21">
        <v>0</v>
      </c>
      <c r="H205" s="3">
        <v>17</v>
      </c>
      <c r="I205" s="3">
        <f t="shared" ref="I205:I269" si="10">H205*G205</f>
        <v>0</v>
      </c>
      <c r="J205" s="3">
        <v>80</v>
      </c>
      <c r="K205" s="4">
        <f t="shared" si="9"/>
        <v>0.21249999999999999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226</v>
      </c>
      <c r="D206" s="1" t="s">
        <v>231</v>
      </c>
      <c r="E206" s="1">
        <v>2019</v>
      </c>
      <c r="F206" s="1" t="s">
        <v>90</v>
      </c>
      <c r="G206" s="21">
        <v>0</v>
      </c>
      <c r="H206" s="3">
        <v>25</v>
      </c>
      <c r="I206" s="3">
        <f t="shared" si="10"/>
        <v>0</v>
      </c>
      <c r="J206" s="3">
        <v>91</v>
      </c>
      <c r="K206" s="4">
        <f t="shared" si="9"/>
        <v>0.27472527472527475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226</v>
      </c>
      <c r="D207" s="1" t="s">
        <v>232</v>
      </c>
      <c r="E207" s="1"/>
      <c r="F207" s="1" t="s">
        <v>130</v>
      </c>
      <c r="G207" s="21">
        <v>0</v>
      </c>
      <c r="H207" s="3">
        <v>28</v>
      </c>
      <c r="I207" s="3">
        <f t="shared" si="10"/>
        <v>0</v>
      </c>
      <c r="J207" s="3">
        <v>98</v>
      </c>
      <c r="K207" s="4">
        <f t="shared" si="9"/>
        <v>0.2857142857142857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225</v>
      </c>
      <c r="C208" s="1" t="s">
        <v>146</v>
      </c>
      <c r="D208" s="1" t="s">
        <v>233</v>
      </c>
      <c r="E208" s="1"/>
      <c r="F208" s="1" t="s">
        <v>130</v>
      </c>
      <c r="G208" s="21">
        <v>0</v>
      </c>
      <c r="H208" s="3">
        <v>61</v>
      </c>
      <c r="I208" s="3">
        <f t="shared" si="10"/>
        <v>0</v>
      </c>
      <c r="J208" s="3">
        <v>190</v>
      </c>
      <c r="K208" s="4">
        <f t="shared" si="9"/>
        <v>0.32105263157894737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225</v>
      </c>
      <c r="C209" s="1" t="s">
        <v>226</v>
      </c>
      <c r="D209" s="1" t="s">
        <v>234</v>
      </c>
      <c r="E209" s="1">
        <v>2018</v>
      </c>
      <c r="F209" s="1" t="s">
        <v>130</v>
      </c>
      <c r="G209" s="21">
        <v>0</v>
      </c>
      <c r="H209" s="3">
        <v>40</v>
      </c>
      <c r="I209" s="3">
        <f t="shared" si="10"/>
        <v>0</v>
      </c>
      <c r="J209" s="3">
        <v>120</v>
      </c>
      <c r="K209" s="4">
        <f t="shared" si="9"/>
        <v>0.33333333333333331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235</v>
      </c>
      <c r="E210" s="1">
        <v>2021</v>
      </c>
      <c r="F210" s="1" t="s">
        <v>76</v>
      </c>
      <c r="G210" s="21">
        <v>0</v>
      </c>
      <c r="H210" s="3">
        <v>23</v>
      </c>
      <c r="I210" s="3">
        <f t="shared" si="10"/>
        <v>0</v>
      </c>
      <c r="J210" s="3">
        <v>94</v>
      </c>
      <c r="K210" s="4">
        <f t="shared" si="9"/>
        <v>0.24468085106382978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236</v>
      </c>
      <c r="E211" s="1"/>
      <c r="F211" s="1" t="s">
        <v>76</v>
      </c>
      <c r="G211" s="21">
        <v>0</v>
      </c>
      <c r="H211" s="3">
        <v>22</v>
      </c>
      <c r="I211" s="3">
        <f t="shared" si="10"/>
        <v>0</v>
      </c>
      <c r="J211" s="3">
        <v>87</v>
      </c>
      <c r="K211" s="4">
        <f t="shared" si="9"/>
        <v>0.25287356321839083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237</v>
      </c>
      <c r="E212" s="1">
        <v>2021</v>
      </c>
      <c r="F212" s="1" t="s">
        <v>50</v>
      </c>
      <c r="G212" s="21">
        <v>0</v>
      </c>
      <c r="H212" s="3">
        <v>22</v>
      </c>
      <c r="I212" s="3">
        <f t="shared" si="10"/>
        <v>0</v>
      </c>
      <c r="J212" s="3">
        <v>95</v>
      </c>
      <c r="K212" s="4">
        <f t="shared" si="9"/>
        <v>0.23157894736842105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238</v>
      </c>
      <c r="E213" s="1">
        <v>2020</v>
      </c>
      <c r="F213" s="1" t="s">
        <v>123</v>
      </c>
      <c r="G213" s="21">
        <v>0</v>
      </c>
      <c r="H213" s="3">
        <v>26.16</v>
      </c>
      <c r="I213" s="3">
        <f t="shared" si="10"/>
        <v>0</v>
      </c>
      <c r="J213" s="3">
        <v>99</v>
      </c>
      <c r="K213" s="4">
        <f t="shared" si="9"/>
        <v>0.26424242424242422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168</v>
      </c>
      <c r="D214" s="1" t="s">
        <v>239</v>
      </c>
      <c r="E214" s="1">
        <v>2020</v>
      </c>
      <c r="F214" s="1" t="s">
        <v>372</v>
      </c>
      <c r="G214" s="21">
        <v>0</v>
      </c>
      <c r="H214" s="3">
        <v>23</v>
      </c>
      <c r="I214" s="3">
        <f t="shared" si="10"/>
        <v>0</v>
      </c>
      <c r="J214" s="3">
        <v>98</v>
      </c>
      <c r="K214" s="4">
        <f t="shared" si="9"/>
        <v>0.23469387755102042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168</v>
      </c>
      <c r="D215" s="1" t="s">
        <v>240</v>
      </c>
      <c r="E215" s="1">
        <v>2021</v>
      </c>
      <c r="F215" s="1" t="s">
        <v>372</v>
      </c>
      <c r="G215" s="21">
        <v>0</v>
      </c>
      <c r="H215" s="3">
        <v>19</v>
      </c>
      <c r="I215" s="3">
        <f t="shared" si="10"/>
        <v>0</v>
      </c>
      <c r="J215" s="3">
        <v>95</v>
      </c>
      <c r="K215" s="4">
        <f t="shared" si="9"/>
        <v>0.2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168</v>
      </c>
      <c r="D216" s="1" t="s">
        <v>241</v>
      </c>
      <c r="E216" s="1"/>
      <c r="F216" s="1" t="s">
        <v>372</v>
      </c>
      <c r="G216" s="21">
        <v>0</v>
      </c>
      <c r="H216" s="3">
        <v>30</v>
      </c>
      <c r="I216" s="3">
        <f t="shared" si="10"/>
        <v>0</v>
      </c>
      <c r="J216" s="3">
        <v>99</v>
      </c>
      <c r="K216" s="4">
        <f t="shared" si="9"/>
        <v>0.30303030303030304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168</v>
      </c>
      <c r="D217" s="1" t="s">
        <v>242</v>
      </c>
      <c r="E217" s="1">
        <v>2018</v>
      </c>
      <c r="F217" s="1" t="s">
        <v>372</v>
      </c>
      <c r="G217" s="21">
        <v>0</v>
      </c>
      <c r="H217" s="3">
        <v>53</v>
      </c>
      <c r="I217" s="3">
        <f t="shared" si="10"/>
        <v>0</v>
      </c>
      <c r="J217" s="3">
        <v>162</v>
      </c>
      <c r="K217" s="4">
        <f t="shared" si="9"/>
        <v>0.3271604938271605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134</v>
      </c>
      <c r="C218" s="1" t="s">
        <v>243</v>
      </c>
      <c r="D218" s="1" t="s">
        <v>244</v>
      </c>
      <c r="E218" s="1">
        <v>2019</v>
      </c>
      <c r="F218" s="1" t="s">
        <v>130</v>
      </c>
      <c r="G218" s="21">
        <v>0</v>
      </c>
      <c r="H218" s="3">
        <v>39.5</v>
      </c>
      <c r="I218" s="3">
        <f t="shared" si="10"/>
        <v>0</v>
      </c>
      <c r="J218" s="3">
        <v>125</v>
      </c>
      <c r="K218" s="4">
        <f t="shared" si="9"/>
        <v>0.316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245</v>
      </c>
      <c r="E219" s="1">
        <v>2018</v>
      </c>
      <c r="F219" s="1" t="s">
        <v>130</v>
      </c>
      <c r="G219" s="21">
        <v>0</v>
      </c>
      <c r="H219" s="3">
        <v>105</v>
      </c>
      <c r="I219" s="3">
        <f t="shared" si="10"/>
        <v>0</v>
      </c>
      <c r="J219" s="3">
        <v>325</v>
      </c>
      <c r="K219" s="4">
        <f t="shared" si="9"/>
        <v>0.32307692307692309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245</v>
      </c>
      <c r="E220" s="1">
        <v>2022</v>
      </c>
      <c r="F220" s="1" t="s">
        <v>130</v>
      </c>
      <c r="G220" s="21">
        <v>6</v>
      </c>
      <c r="H220" s="3">
        <v>110</v>
      </c>
      <c r="I220" s="3">
        <f t="shared" si="10"/>
        <v>660</v>
      </c>
      <c r="J220" s="3">
        <v>325</v>
      </c>
      <c r="K220" s="4">
        <f t="shared" si="9"/>
        <v>0.33846153846153848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246</v>
      </c>
      <c r="E221" s="1"/>
      <c r="F221" s="1" t="s">
        <v>90</v>
      </c>
      <c r="G221" s="21">
        <v>0</v>
      </c>
      <c r="H221" s="3">
        <v>24</v>
      </c>
      <c r="I221" s="3">
        <f t="shared" si="10"/>
        <v>0</v>
      </c>
      <c r="J221" s="3">
        <v>79</v>
      </c>
      <c r="K221" s="4">
        <f t="shared" si="9"/>
        <v>0.30379746835443039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247</v>
      </c>
      <c r="E222" s="1">
        <v>2019</v>
      </c>
      <c r="F222" s="1" t="s">
        <v>90</v>
      </c>
      <c r="G222" s="21">
        <v>0</v>
      </c>
      <c r="H222" s="3">
        <v>60</v>
      </c>
      <c r="I222" s="3">
        <f t="shared" si="10"/>
        <v>0</v>
      </c>
      <c r="J222" s="3">
        <v>188</v>
      </c>
      <c r="K222" s="4">
        <f t="shared" si="9"/>
        <v>0.31914893617021278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150</v>
      </c>
      <c r="D223" s="1" t="s">
        <v>248</v>
      </c>
      <c r="E223" s="1"/>
      <c r="F223" s="1" t="s">
        <v>249</v>
      </c>
      <c r="G223" s="21">
        <v>0</v>
      </c>
      <c r="H223" s="3">
        <v>38.5</v>
      </c>
      <c r="I223" s="3">
        <f t="shared" si="10"/>
        <v>0</v>
      </c>
      <c r="J223" s="3">
        <v>122</v>
      </c>
      <c r="K223" s="4">
        <f t="shared" si="9"/>
        <v>0.3155737704918033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150</v>
      </c>
      <c r="D224" s="1" t="s">
        <v>250</v>
      </c>
      <c r="E224" s="1"/>
      <c r="F224" s="1" t="s">
        <v>249</v>
      </c>
      <c r="G224" s="21">
        <v>0</v>
      </c>
      <c r="H224" s="3">
        <v>27</v>
      </c>
      <c r="I224" s="3">
        <f t="shared" si="10"/>
        <v>0</v>
      </c>
      <c r="J224" s="3">
        <v>85</v>
      </c>
      <c r="K224" s="4">
        <f t="shared" si="9"/>
        <v>0.31764705882352939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225</v>
      </c>
      <c r="C225" s="1" t="s">
        <v>226</v>
      </c>
      <c r="D225" s="1" t="s">
        <v>251</v>
      </c>
      <c r="E225" s="1"/>
      <c r="F225" s="1" t="s">
        <v>372</v>
      </c>
      <c r="G225" s="21">
        <v>0</v>
      </c>
      <c r="H225" s="3">
        <v>46.45</v>
      </c>
      <c r="I225" s="3">
        <f t="shared" si="10"/>
        <v>0</v>
      </c>
      <c r="J225" s="3">
        <v>142</v>
      </c>
      <c r="K225" s="4">
        <f t="shared" si="9"/>
        <v>0.32711267605633804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157</v>
      </c>
      <c r="C226" s="1" t="s">
        <v>252</v>
      </c>
      <c r="D226" s="1" t="s">
        <v>253</v>
      </c>
      <c r="E226" s="1">
        <v>2020</v>
      </c>
      <c r="F226" s="1" t="s">
        <v>372</v>
      </c>
      <c r="G226" s="21">
        <v>2</v>
      </c>
      <c r="H226" s="3">
        <v>23</v>
      </c>
      <c r="I226" s="3">
        <f t="shared" si="10"/>
        <v>46</v>
      </c>
      <c r="J226" s="3">
        <v>79</v>
      </c>
      <c r="K226" s="4">
        <f t="shared" si="9"/>
        <v>0.29113924050632911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157</v>
      </c>
      <c r="C227" s="1" t="s">
        <v>385</v>
      </c>
      <c r="D227" s="1" t="s">
        <v>386</v>
      </c>
      <c r="E227" s="1">
        <v>2022</v>
      </c>
      <c r="F227" s="1" t="s">
        <v>123</v>
      </c>
      <c r="G227" s="21">
        <v>4</v>
      </c>
      <c r="H227" s="3">
        <v>33.33</v>
      </c>
      <c r="I227" s="3">
        <f t="shared" si="10"/>
        <v>133.32</v>
      </c>
      <c r="J227" s="3">
        <v>102</v>
      </c>
      <c r="K227" s="4">
        <f t="shared" si="9"/>
        <v>0.3267647058823529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254</v>
      </c>
      <c r="C228" s="1" t="s">
        <v>255</v>
      </c>
      <c r="D228" s="1" t="s">
        <v>256</v>
      </c>
      <c r="E228" s="1">
        <v>2016</v>
      </c>
      <c r="F228" s="1" t="s">
        <v>372</v>
      </c>
      <c r="G228" s="21">
        <v>0</v>
      </c>
      <c r="H228" s="3">
        <v>33.5</v>
      </c>
      <c r="I228" s="3">
        <f t="shared" si="10"/>
        <v>0</v>
      </c>
      <c r="J228" s="3">
        <v>102</v>
      </c>
      <c r="K228" s="4">
        <f t="shared" si="9"/>
        <v>0.32843137254901961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150</v>
      </c>
      <c r="D229" s="1" t="s">
        <v>257</v>
      </c>
      <c r="E229" s="1">
        <v>2016</v>
      </c>
      <c r="F229" s="1" t="s">
        <v>372</v>
      </c>
      <c r="G229" s="21">
        <v>0</v>
      </c>
      <c r="H229" s="3">
        <v>40</v>
      </c>
      <c r="I229" s="3">
        <f t="shared" si="10"/>
        <v>0</v>
      </c>
      <c r="J229" s="3">
        <v>120</v>
      </c>
      <c r="K229" s="4">
        <f t="shared" si="9"/>
        <v>0.33333333333333331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108</v>
      </c>
      <c r="C230" s="1" t="s">
        <v>150</v>
      </c>
      <c r="D230" s="1" t="s">
        <v>258</v>
      </c>
      <c r="E230" s="1">
        <v>2018</v>
      </c>
      <c r="F230" s="1" t="s">
        <v>372</v>
      </c>
      <c r="G230" s="21">
        <v>0</v>
      </c>
      <c r="H230" s="3">
        <v>39</v>
      </c>
      <c r="I230" s="3">
        <f t="shared" si="10"/>
        <v>0</v>
      </c>
      <c r="J230" s="3">
        <v>122</v>
      </c>
      <c r="K230" s="4">
        <f t="shared" si="9"/>
        <v>0.31967213114754101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225</v>
      </c>
      <c r="C231" s="1" t="s">
        <v>146</v>
      </c>
      <c r="D231" s="1" t="s">
        <v>259</v>
      </c>
      <c r="E231" s="1"/>
      <c r="F231" s="1" t="s">
        <v>372</v>
      </c>
      <c r="G231" s="21">
        <v>0</v>
      </c>
      <c r="H231" s="3">
        <v>51</v>
      </c>
      <c r="I231" s="3">
        <f t="shared" si="10"/>
        <v>0</v>
      </c>
      <c r="J231" s="3">
        <v>155</v>
      </c>
      <c r="K231" s="4">
        <f t="shared" si="9"/>
        <v>0.32903225806451614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278</v>
      </c>
      <c r="C232" s="1" t="s">
        <v>148</v>
      </c>
      <c r="D232" s="1" t="s">
        <v>279</v>
      </c>
      <c r="E232" s="1">
        <v>2021</v>
      </c>
      <c r="F232" s="1" t="s">
        <v>123</v>
      </c>
      <c r="G232" s="21">
        <v>2</v>
      </c>
      <c r="H232" s="3">
        <v>60</v>
      </c>
      <c r="I232" s="3">
        <f t="shared" si="10"/>
        <v>120</v>
      </c>
      <c r="J232" s="3">
        <v>185</v>
      </c>
      <c r="K232" s="4">
        <f t="shared" si="9"/>
        <v>0.32432432432432434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425</v>
      </c>
      <c r="E233" s="1">
        <v>2022</v>
      </c>
      <c r="F233" s="1" t="s">
        <v>123</v>
      </c>
      <c r="G233" s="21">
        <v>2</v>
      </c>
      <c r="H233" s="3">
        <v>60.16</v>
      </c>
      <c r="I233" s="3">
        <f t="shared" si="10"/>
        <v>120.32</v>
      </c>
      <c r="J233" s="3">
        <v>182</v>
      </c>
      <c r="K233" s="4">
        <f t="shared" si="9"/>
        <v>0.33054945054945051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108</v>
      </c>
      <c r="C234" s="1" t="s">
        <v>148</v>
      </c>
      <c r="D234" s="1" t="s">
        <v>280</v>
      </c>
      <c r="E234" s="1">
        <v>2020</v>
      </c>
      <c r="F234" s="1" t="s">
        <v>123</v>
      </c>
      <c r="G234" s="21">
        <v>0</v>
      </c>
      <c r="H234" s="3">
        <v>103.5</v>
      </c>
      <c r="I234" s="3">
        <f t="shared" si="10"/>
        <v>0</v>
      </c>
      <c r="J234" s="3">
        <v>345</v>
      </c>
      <c r="K234" s="4">
        <f t="shared" si="9"/>
        <v>0.3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108</v>
      </c>
      <c r="C235" s="1" t="s">
        <v>148</v>
      </c>
      <c r="D235" s="1" t="s">
        <v>281</v>
      </c>
      <c r="E235" s="1">
        <v>2020</v>
      </c>
      <c r="F235" s="1" t="s">
        <v>123</v>
      </c>
      <c r="G235" s="21">
        <v>0</v>
      </c>
      <c r="H235" s="3">
        <v>69</v>
      </c>
      <c r="I235" s="3">
        <f t="shared" si="10"/>
        <v>0</v>
      </c>
      <c r="J235" s="3">
        <v>227</v>
      </c>
      <c r="K235" s="4">
        <f t="shared" si="9"/>
        <v>0.30396475770925108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5" t="s">
        <v>136</v>
      </c>
      <c r="B236" s="1" t="s">
        <v>108</v>
      </c>
      <c r="C236" s="1" t="s">
        <v>148</v>
      </c>
      <c r="D236" s="5" t="s">
        <v>282</v>
      </c>
      <c r="E236" s="1">
        <v>2022</v>
      </c>
      <c r="F236" s="1" t="s">
        <v>123</v>
      </c>
      <c r="G236" s="21">
        <v>3</v>
      </c>
      <c r="H236" s="3">
        <v>53.33</v>
      </c>
      <c r="I236" s="3">
        <f t="shared" si="10"/>
        <v>159.99</v>
      </c>
      <c r="J236" s="3">
        <v>162</v>
      </c>
      <c r="K236" s="4">
        <f t="shared" si="9"/>
        <v>0.32919753086419751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5" t="s">
        <v>136</v>
      </c>
      <c r="B237" s="1" t="s">
        <v>108</v>
      </c>
      <c r="C237" s="1" t="s">
        <v>148</v>
      </c>
      <c r="D237" s="1" t="s">
        <v>283</v>
      </c>
      <c r="E237" s="1">
        <v>2020</v>
      </c>
      <c r="F237" s="1" t="s">
        <v>123</v>
      </c>
      <c r="G237" s="21">
        <v>0</v>
      </c>
      <c r="H237" s="3">
        <v>69</v>
      </c>
      <c r="I237" s="3">
        <f t="shared" si="10"/>
        <v>0</v>
      </c>
      <c r="J237" s="3">
        <v>239</v>
      </c>
      <c r="K237" s="4">
        <f t="shared" si="9"/>
        <v>0.28870292887029286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108</v>
      </c>
      <c r="C238" s="1" t="s">
        <v>388</v>
      </c>
      <c r="D238" s="1" t="s">
        <v>389</v>
      </c>
      <c r="E238" s="1">
        <v>2022</v>
      </c>
      <c r="F238" s="1" t="s">
        <v>372</v>
      </c>
      <c r="G238" s="21">
        <v>6</v>
      </c>
      <c r="H238" s="3">
        <v>28.5</v>
      </c>
      <c r="I238" s="3">
        <f t="shared" si="10"/>
        <v>171</v>
      </c>
      <c r="J238" s="3">
        <v>90</v>
      </c>
      <c r="K238" s="4">
        <f t="shared" si="9"/>
        <v>0.31666666666666665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108</v>
      </c>
      <c r="C239" s="1" t="s">
        <v>155</v>
      </c>
      <c r="D239" s="1" t="s">
        <v>285</v>
      </c>
      <c r="E239" s="1"/>
      <c r="F239" s="1" t="s">
        <v>50</v>
      </c>
      <c r="G239" s="21">
        <v>0</v>
      </c>
      <c r="H239" s="3">
        <v>69</v>
      </c>
      <c r="I239" s="3">
        <f t="shared" si="10"/>
        <v>0</v>
      </c>
      <c r="J239" s="3">
        <v>227</v>
      </c>
      <c r="K239" s="4">
        <f t="shared" ref="K239:K308" si="11">H239/J239</f>
        <v>0.30396475770925108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108</v>
      </c>
      <c r="C240" s="1" t="s">
        <v>286</v>
      </c>
      <c r="D240" s="1" t="s">
        <v>287</v>
      </c>
      <c r="E240" s="1">
        <v>2022</v>
      </c>
      <c r="F240" s="1" t="s">
        <v>123</v>
      </c>
      <c r="G240" s="21">
        <v>10</v>
      </c>
      <c r="H240" s="3">
        <v>16.77</v>
      </c>
      <c r="I240" s="3">
        <f t="shared" si="10"/>
        <v>167.7</v>
      </c>
      <c r="J240" s="3">
        <v>68</v>
      </c>
      <c r="K240" s="4">
        <f t="shared" si="11"/>
        <v>0.24661764705882352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6" t="s">
        <v>284</v>
      </c>
      <c r="B241" s="1" t="s">
        <v>108</v>
      </c>
      <c r="C241" s="1" t="s">
        <v>286</v>
      </c>
      <c r="D241" s="1" t="s">
        <v>288</v>
      </c>
      <c r="E241" s="1">
        <v>2020</v>
      </c>
      <c r="F241" s="1" t="s">
        <v>123</v>
      </c>
      <c r="G241" s="21">
        <v>0</v>
      </c>
      <c r="H241" s="3">
        <v>17.16</v>
      </c>
      <c r="I241" s="3">
        <f t="shared" si="10"/>
        <v>0</v>
      </c>
      <c r="J241" s="3">
        <v>68</v>
      </c>
      <c r="K241" s="4">
        <f t="shared" si="11"/>
        <v>0.25235294117647061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6" t="s">
        <v>284</v>
      </c>
      <c r="B242" s="1" t="s">
        <v>157</v>
      </c>
      <c r="C242" s="1" t="s">
        <v>289</v>
      </c>
      <c r="D242" s="5" t="s">
        <v>290</v>
      </c>
      <c r="E242" s="1"/>
      <c r="F242" s="1" t="s">
        <v>83</v>
      </c>
      <c r="G242" s="21">
        <v>0</v>
      </c>
      <c r="H242" s="3">
        <v>24</v>
      </c>
      <c r="I242" s="3">
        <f t="shared" si="10"/>
        <v>0</v>
      </c>
      <c r="J242" s="3">
        <v>82</v>
      </c>
      <c r="K242" s="4">
        <f t="shared" si="11"/>
        <v>0.29268292682926828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6" t="s">
        <v>284</v>
      </c>
      <c r="B243" s="1" t="s">
        <v>225</v>
      </c>
      <c r="C243" s="1" t="s">
        <v>291</v>
      </c>
      <c r="D243" s="1" t="s">
        <v>292</v>
      </c>
      <c r="E243" s="1"/>
      <c r="F243" s="1" t="s">
        <v>83</v>
      </c>
      <c r="G243" s="21">
        <v>4</v>
      </c>
      <c r="H243" s="3">
        <v>31</v>
      </c>
      <c r="I243" s="3">
        <f t="shared" si="10"/>
        <v>124</v>
      </c>
      <c r="J243" s="3">
        <v>94</v>
      </c>
      <c r="K243" s="4">
        <f t="shared" si="11"/>
        <v>0.32978723404255317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6" t="s">
        <v>284</v>
      </c>
      <c r="B244" s="1" t="s">
        <v>157</v>
      </c>
      <c r="C244" s="1" t="s">
        <v>293</v>
      </c>
      <c r="D244" s="1" t="s">
        <v>294</v>
      </c>
      <c r="E244" s="1"/>
      <c r="F244" s="1" t="s">
        <v>83</v>
      </c>
      <c r="G244" s="21">
        <v>0</v>
      </c>
      <c r="H244" s="3">
        <v>20</v>
      </c>
      <c r="I244" s="3">
        <f t="shared" si="10"/>
        <v>0</v>
      </c>
      <c r="J244" s="3">
        <v>70</v>
      </c>
      <c r="K244" s="4">
        <f t="shared" si="11"/>
        <v>0.2857142857142857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296</v>
      </c>
      <c r="D245" s="1" t="s">
        <v>297</v>
      </c>
      <c r="E245" s="1"/>
      <c r="F245" s="1" t="s">
        <v>90</v>
      </c>
      <c r="G245" s="21">
        <v>0</v>
      </c>
      <c r="H245" s="3">
        <v>159</v>
      </c>
      <c r="I245" s="3">
        <f t="shared" si="10"/>
        <v>0</v>
      </c>
      <c r="J245" s="3">
        <v>469</v>
      </c>
      <c r="K245" s="4">
        <f t="shared" si="11"/>
        <v>0.33901918976545842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296</v>
      </c>
      <c r="D246" s="1" t="s">
        <v>298</v>
      </c>
      <c r="E246" s="1"/>
      <c r="F246" s="1" t="s">
        <v>90</v>
      </c>
      <c r="G246" s="21">
        <v>0</v>
      </c>
      <c r="H246" s="3">
        <v>112</v>
      </c>
      <c r="I246" s="3">
        <f t="shared" si="10"/>
        <v>0</v>
      </c>
      <c r="J246" s="3">
        <v>349</v>
      </c>
      <c r="K246" s="4">
        <f t="shared" si="11"/>
        <v>0.3209169054441261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299</v>
      </c>
      <c r="D247" s="1" t="s">
        <v>300</v>
      </c>
      <c r="E247" s="1"/>
      <c r="F247" s="1" t="s">
        <v>372</v>
      </c>
      <c r="G247" s="21">
        <v>0</v>
      </c>
      <c r="H247" s="3">
        <v>24</v>
      </c>
      <c r="I247" s="3">
        <f t="shared" si="10"/>
        <v>0</v>
      </c>
      <c r="J247" s="3">
        <v>79</v>
      </c>
      <c r="K247" s="4">
        <f t="shared" si="11"/>
        <v>0.30379746835443039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299</v>
      </c>
      <c r="D248" s="1" t="s">
        <v>301</v>
      </c>
      <c r="E248" s="1">
        <v>2021</v>
      </c>
      <c r="F248" s="1" t="s">
        <v>123</v>
      </c>
      <c r="G248" s="21">
        <v>0</v>
      </c>
      <c r="H248" s="3">
        <v>31.83</v>
      </c>
      <c r="I248" s="3">
        <f t="shared" si="10"/>
        <v>0</v>
      </c>
      <c r="J248" s="3">
        <v>99</v>
      </c>
      <c r="K248" s="4">
        <f t="shared" si="11"/>
        <v>0.32151515151515148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303</v>
      </c>
      <c r="E249" s="1"/>
      <c r="F249" s="1" t="s">
        <v>372</v>
      </c>
      <c r="G249" s="21">
        <v>0</v>
      </c>
      <c r="H249" s="3">
        <v>28.75</v>
      </c>
      <c r="I249" s="3">
        <f t="shared" si="10"/>
        <v>0</v>
      </c>
      <c r="J249" s="3">
        <v>98</v>
      </c>
      <c r="K249" s="4">
        <f t="shared" si="11"/>
        <v>0.29336734693877553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304</v>
      </c>
      <c r="E250" s="1"/>
      <c r="F250" s="1" t="s">
        <v>372</v>
      </c>
      <c r="G250" s="21">
        <v>0</v>
      </c>
      <c r="H250" s="3">
        <v>28</v>
      </c>
      <c r="I250" s="3">
        <f t="shared" si="10"/>
        <v>0</v>
      </c>
      <c r="J250" s="3">
        <v>92</v>
      </c>
      <c r="K250" s="4">
        <f t="shared" si="11"/>
        <v>0.30434782608695654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305</v>
      </c>
      <c r="D251" s="1" t="s">
        <v>306</v>
      </c>
      <c r="E251" s="1"/>
      <c r="F251" s="1" t="s">
        <v>83</v>
      </c>
      <c r="G251" s="21">
        <v>0</v>
      </c>
      <c r="H251" s="3">
        <v>35</v>
      </c>
      <c r="I251" s="3">
        <f t="shared" si="10"/>
        <v>0</v>
      </c>
      <c r="J251" s="3">
        <v>110</v>
      </c>
      <c r="K251" s="4">
        <f t="shared" si="11"/>
        <v>0.31818181818181818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299</v>
      </c>
      <c r="D252" s="1" t="s">
        <v>307</v>
      </c>
      <c r="E252" s="1"/>
      <c r="F252" s="1" t="s">
        <v>83</v>
      </c>
      <c r="G252" s="21">
        <v>0</v>
      </c>
      <c r="H252" s="3">
        <v>34</v>
      </c>
      <c r="I252" s="3">
        <f t="shared" si="10"/>
        <v>0</v>
      </c>
      <c r="J252" s="3">
        <v>108</v>
      </c>
      <c r="K252" s="4">
        <f t="shared" si="11"/>
        <v>0.31481481481481483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308</v>
      </c>
      <c r="D253" s="1" t="s">
        <v>309</v>
      </c>
      <c r="E253" s="1"/>
      <c r="F253" s="1" t="s">
        <v>83</v>
      </c>
      <c r="G253" s="21">
        <v>0</v>
      </c>
      <c r="H253" s="3">
        <v>46</v>
      </c>
      <c r="I253" s="3">
        <f t="shared" si="10"/>
        <v>0</v>
      </c>
      <c r="J253" s="3">
        <v>138</v>
      </c>
      <c r="K253" s="4">
        <f t="shared" si="11"/>
        <v>0.33333333333333331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462</v>
      </c>
      <c r="D254" s="1" t="s">
        <v>463</v>
      </c>
      <c r="E254" s="1">
        <v>2023</v>
      </c>
      <c r="F254" s="1" t="s">
        <v>141</v>
      </c>
      <c r="G254" s="21">
        <v>6</v>
      </c>
      <c r="H254" s="3">
        <v>34</v>
      </c>
      <c r="I254" s="3">
        <f t="shared" si="10"/>
        <v>204</v>
      </c>
      <c r="J254" s="3">
        <v>101</v>
      </c>
      <c r="K254" s="4">
        <f t="shared" si="11"/>
        <v>0.33663366336633666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299</v>
      </c>
      <c r="D255" s="1" t="s">
        <v>310</v>
      </c>
      <c r="E255" s="1"/>
      <c r="F255" s="1" t="s">
        <v>130</v>
      </c>
      <c r="G255" s="21">
        <v>2</v>
      </c>
      <c r="H255" s="3">
        <v>32</v>
      </c>
      <c r="I255" s="3">
        <f t="shared" si="10"/>
        <v>64</v>
      </c>
      <c r="J255" s="3">
        <v>102</v>
      </c>
      <c r="K255" s="4">
        <f t="shared" si="11"/>
        <v>0.31372549019607843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96</v>
      </c>
      <c r="C256" s="1" t="s">
        <v>302</v>
      </c>
      <c r="D256" s="1" t="s">
        <v>311</v>
      </c>
      <c r="E256" s="1"/>
      <c r="F256" s="1" t="s">
        <v>130</v>
      </c>
      <c r="G256" s="21">
        <v>0</v>
      </c>
      <c r="H256" s="3">
        <v>28</v>
      </c>
      <c r="I256" s="3">
        <f t="shared" si="10"/>
        <v>0</v>
      </c>
      <c r="J256" s="3">
        <v>94</v>
      </c>
      <c r="K256" s="4">
        <f t="shared" si="11"/>
        <v>0.2978723404255319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312</v>
      </c>
      <c r="E257" s="1"/>
      <c r="F257" s="1" t="s">
        <v>90</v>
      </c>
      <c r="G257" s="21">
        <v>0</v>
      </c>
      <c r="H257" s="3">
        <v>36</v>
      </c>
      <c r="I257" s="3">
        <f t="shared" si="10"/>
        <v>0</v>
      </c>
      <c r="J257" s="3">
        <v>116</v>
      </c>
      <c r="K257" s="4">
        <f t="shared" si="11"/>
        <v>0.31034482758620691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371</v>
      </c>
      <c r="E258" s="1">
        <v>2020</v>
      </c>
      <c r="F258" s="1" t="s">
        <v>372</v>
      </c>
      <c r="G258" s="21">
        <v>0</v>
      </c>
      <c r="H258" s="3">
        <v>71</v>
      </c>
      <c r="I258" s="3">
        <f t="shared" si="10"/>
        <v>0</v>
      </c>
      <c r="J258" s="3">
        <v>220</v>
      </c>
      <c r="K258" s="4">
        <v>0.30909999999999999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313</v>
      </c>
      <c r="E259" s="1"/>
      <c r="F259" s="1" t="s">
        <v>372</v>
      </c>
      <c r="G259" s="21">
        <v>1</v>
      </c>
      <c r="H259" s="3">
        <v>36.950000000000003</v>
      </c>
      <c r="I259" s="3">
        <f t="shared" si="10"/>
        <v>36.950000000000003</v>
      </c>
      <c r="J259" s="3">
        <v>116</v>
      </c>
      <c r="K259" s="4">
        <f t="shared" si="11"/>
        <v>0.31853448275862073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314</v>
      </c>
      <c r="E260" s="1"/>
      <c r="F260" s="1" t="s">
        <v>372</v>
      </c>
      <c r="G260" s="21">
        <v>0</v>
      </c>
      <c r="H260" s="3">
        <v>29</v>
      </c>
      <c r="I260" s="3">
        <f t="shared" si="10"/>
        <v>0</v>
      </c>
      <c r="J260" s="3">
        <v>96</v>
      </c>
      <c r="K260" s="4">
        <f t="shared" si="11"/>
        <v>0.30208333333333331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315</v>
      </c>
      <c r="E261" s="1"/>
      <c r="F261" s="1" t="s">
        <v>372</v>
      </c>
      <c r="G261" s="21">
        <v>0</v>
      </c>
      <c r="H261" s="3">
        <v>49</v>
      </c>
      <c r="I261" s="3">
        <f t="shared" si="10"/>
        <v>0</v>
      </c>
      <c r="J261" s="3">
        <v>155</v>
      </c>
      <c r="K261" s="4">
        <f t="shared" si="11"/>
        <v>0.31612903225806449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316</v>
      </c>
      <c r="E262" s="1"/>
      <c r="F262" s="1" t="s">
        <v>372</v>
      </c>
      <c r="G262" s="21">
        <v>0</v>
      </c>
      <c r="H262" s="3">
        <v>294</v>
      </c>
      <c r="I262" s="3">
        <f t="shared" si="10"/>
        <v>0</v>
      </c>
      <c r="J262" s="3">
        <v>780</v>
      </c>
      <c r="K262" s="4">
        <f t="shared" si="11"/>
        <v>0.37692307692307692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317</v>
      </c>
      <c r="E263" s="1"/>
      <c r="F263" s="1" t="s">
        <v>372</v>
      </c>
      <c r="G263" s="21">
        <v>0</v>
      </c>
      <c r="H263" s="3">
        <v>340</v>
      </c>
      <c r="I263" s="3">
        <f t="shared" si="10"/>
        <v>0</v>
      </c>
      <c r="J263" s="3">
        <v>1050</v>
      </c>
      <c r="K263" s="4">
        <f t="shared" si="11"/>
        <v>0.32380952380952382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440</v>
      </c>
      <c r="E264" s="1"/>
      <c r="F264" s="1" t="s">
        <v>372</v>
      </c>
      <c r="G264" s="21">
        <v>2</v>
      </c>
      <c r="H264" s="3">
        <v>455</v>
      </c>
      <c r="I264" s="3">
        <f t="shared" si="10"/>
        <v>910</v>
      </c>
      <c r="J264" s="3">
        <v>1150</v>
      </c>
      <c r="K264" s="4">
        <f t="shared" si="11"/>
        <v>0.39565217391304347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319</v>
      </c>
      <c r="E265" s="1"/>
      <c r="F265" s="1" t="s">
        <v>372</v>
      </c>
      <c r="G265" s="21">
        <v>0</v>
      </c>
      <c r="H265" s="3">
        <v>95</v>
      </c>
      <c r="I265" s="3">
        <f t="shared" si="10"/>
        <v>0</v>
      </c>
      <c r="J265" s="3">
        <v>330</v>
      </c>
      <c r="K265" s="4">
        <f t="shared" si="11"/>
        <v>0.2878787878787879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320</v>
      </c>
      <c r="E266" s="1"/>
      <c r="F266" s="1" t="s">
        <v>372</v>
      </c>
      <c r="G266" s="21">
        <v>0</v>
      </c>
      <c r="H266" s="3">
        <v>74</v>
      </c>
      <c r="I266" s="3">
        <f t="shared" si="10"/>
        <v>0</v>
      </c>
      <c r="J266" s="3">
        <v>240</v>
      </c>
      <c r="K266" s="4">
        <f t="shared" si="11"/>
        <v>0.30833333333333335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321</v>
      </c>
      <c r="E267" s="1"/>
      <c r="F267" s="1" t="s">
        <v>372</v>
      </c>
      <c r="G267" s="21">
        <v>3</v>
      </c>
      <c r="H267" s="3">
        <v>173</v>
      </c>
      <c r="I267" s="3">
        <f t="shared" si="10"/>
        <v>519</v>
      </c>
      <c r="J267" s="3">
        <v>550</v>
      </c>
      <c r="K267" s="4">
        <f t="shared" si="11"/>
        <v>0.31454545454545457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322</v>
      </c>
      <c r="E268" s="1"/>
      <c r="F268" s="1" t="s">
        <v>372</v>
      </c>
      <c r="G268" s="21">
        <v>0</v>
      </c>
      <c r="H268" s="3">
        <v>179</v>
      </c>
      <c r="I268" s="3">
        <f t="shared" si="10"/>
        <v>0</v>
      </c>
      <c r="J268" s="3">
        <v>575</v>
      </c>
      <c r="K268" s="4">
        <f t="shared" si="11"/>
        <v>0.31130434782608696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323</v>
      </c>
      <c r="E269" s="1">
        <v>2016</v>
      </c>
      <c r="F269" s="1" t="s">
        <v>372</v>
      </c>
      <c r="G269" s="21">
        <v>0</v>
      </c>
      <c r="H269" s="3">
        <v>71.95</v>
      </c>
      <c r="I269" s="3">
        <f t="shared" si="10"/>
        <v>0</v>
      </c>
      <c r="J269" s="3">
        <v>230</v>
      </c>
      <c r="K269" s="4">
        <f t="shared" si="11"/>
        <v>0.31282608695652175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324</v>
      </c>
      <c r="E270" s="1">
        <v>2020</v>
      </c>
      <c r="F270" s="1" t="s">
        <v>372</v>
      </c>
      <c r="G270" s="21">
        <v>2</v>
      </c>
      <c r="H270" s="3">
        <v>932</v>
      </c>
      <c r="I270" s="3">
        <f t="shared" ref="I270:I312" si="12">H270*G270</f>
        <v>1864</v>
      </c>
      <c r="J270" s="3">
        <v>2400</v>
      </c>
      <c r="K270" s="4">
        <f t="shared" si="11"/>
        <v>0.38833333333333331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427</v>
      </c>
      <c r="E271" s="1">
        <v>2013</v>
      </c>
      <c r="F271" s="1" t="s">
        <v>372</v>
      </c>
      <c r="G271" s="21">
        <v>1</v>
      </c>
      <c r="H271" s="3">
        <v>739</v>
      </c>
      <c r="I271" s="3">
        <f t="shared" si="12"/>
        <v>739</v>
      </c>
      <c r="J271" s="3">
        <v>1900</v>
      </c>
      <c r="K271" s="4">
        <f t="shared" si="11"/>
        <v>0.38894736842105265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325</v>
      </c>
      <c r="E272" s="1">
        <v>3</v>
      </c>
      <c r="F272" s="1" t="s">
        <v>76</v>
      </c>
      <c r="G272" s="21">
        <v>3</v>
      </c>
      <c r="H272" s="3">
        <v>328.6</v>
      </c>
      <c r="I272" s="3">
        <f t="shared" si="12"/>
        <v>985.80000000000007</v>
      </c>
      <c r="J272" s="3">
        <v>950</v>
      </c>
      <c r="K272" s="4">
        <f t="shared" si="11"/>
        <v>0.34589473684210531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326</v>
      </c>
      <c r="E273" s="1">
        <v>1</v>
      </c>
      <c r="F273" s="1" t="s">
        <v>76</v>
      </c>
      <c r="G273" s="21">
        <v>0</v>
      </c>
      <c r="H273" s="3">
        <v>525.76</v>
      </c>
      <c r="I273" s="3">
        <f t="shared" si="12"/>
        <v>0</v>
      </c>
      <c r="J273" s="3">
        <v>1325</v>
      </c>
      <c r="K273" s="4">
        <f t="shared" si="11"/>
        <v>0.39679999999999999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327</v>
      </c>
      <c r="E274" s="1"/>
      <c r="F274" s="1" t="s">
        <v>76</v>
      </c>
      <c r="G274" s="21">
        <v>0</v>
      </c>
      <c r="H274" s="3">
        <v>185.5</v>
      </c>
      <c r="I274" s="3">
        <f t="shared" si="12"/>
        <v>0</v>
      </c>
      <c r="J274" s="3">
        <v>545</v>
      </c>
      <c r="K274" s="4">
        <f t="shared" si="11"/>
        <v>0.34036697247706421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419</v>
      </c>
      <c r="E275" s="1">
        <v>2022</v>
      </c>
      <c r="F275" s="1" t="s">
        <v>50</v>
      </c>
      <c r="G275" s="21">
        <v>5</v>
      </c>
      <c r="H275" s="3">
        <v>93.99</v>
      </c>
      <c r="I275" s="3">
        <f t="shared" si="12"/>
        <v>469.95</v>
      </c>
      <c r="J275" s="3">
        <v>280</v>
      </c>
      <c r="K275" s="4">
        <f t="shared" si="11"/>
        <v>0.33567857142857144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426</v>
      </c>
      <c r="E276" s="1">
        <v>2022</v>
      </c>
      <c r="F276" s="1" t="s">
        <v>123</v>
      </c>
      <c r="G276" s="21">
        <v>2</v>
      </c>
      <c r="H276" s="3">
        <v>43.16</v>
      </c>
      <c r="I276" s="3">
        <f t="shared" si="12"/>
        <v>86.32</v>
      </c>
      <c r="J276" s="3">
        <v>135</v>
      </c>
      <c r="K276" s="4">
        <f t="shared" si="11"/>
        <v>0.31970370370370366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328</v>
      </c>
      <c r="E277" s="1">
        <v>2020</v>
      </c>
      <c r="F277" s="1" t="s">
        <v>123</v>
      </c>
      <c r="G277" s="21">
        <v>1</v>
      </c>
      <c r="H277" s="3">
        <v>58.33</v>
      </c>
      <c r="I277" s="3">
        <f t="shared" si="12"/>
        <v>58.33</v>
      </c>
      <c r="J277" s="3">
        <v>178</v>
      </c>
      <c r="K277" s="4">
        <f t="shared" si="11"/>
        <v>0.32769662921348314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329</v>
      </c>
      <c r="E278" s="1">
        <v>2020</v>
      </c>
      <c r="F278" s="1" t="s">
        <v>123</v>
      </c>
      <c r="G278" s="21">
        <v>0</v>
      </c>
      <c r="H278" s="3">
        <v>71.67</v>
      </c>
      <c r="I278" s="3">
        <f t="shared" si="12"/>
        <v>0</v>
      </c>
      <c r="J278" s="3">
        <v>230</v>
      </c>
      <c r="K278" s="4">
        <f t="shared" si="11"/>
        <v>0.31160869565217392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330</v>
      </c>
      <c r="E279" s="1"/>
      <c r="F279" s="1" t="s">
        <v>123</v>
      </c>
      <c r="G279" s="21">
        <v>0</v>
      </c>
      <c r="H279" s="3">
        <v>65</v>
      </c>
      <c r="I279" s="3">
        <f t="shared" si="12"/>
        <v>0</v>
      </c>
      <c r="J279" s="3">
        <v>217</v>
      </c>
      <c r="K279" s="4">
        <f t="shared" si="11"/>
        <v>0.29953917050691242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331</v>
      </c>
      <c r="E280" s="1"/>
      <c r="F280" s="1" t="s">
        <v>123</v>
      </c>
      <c r="G280" s="21">
        <v>0</v>
      </c>
      <c r="H280" s="3">
        <v>193</v>
      </c>
      <c r="I280" s="3">
        <f t="shared" si="12"/>
        <v>0</v>
      </c>
      <c r="J280" s="3">
        <v>569</v>
      </c>
      <c r="K280" s="4">
        <f t="shared" si="11"/>
        <v>0.33919156414762741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332</v>
      </c>
      <c r="E281" s="1">
        <v>2020</v>
      </c>
      <c r="F281" s="1" t="s">
        <v>123</v>
      </c>
      <c r="G281" s="21">
        <v>0</v>
      </c>
      <c r="H281" s="3">
        <v>47.58</v>
      </c>
      <c r="I281" s="3">
        <f t="shared" si="12"/>
        <v>0</v>
      </c>
      <c r="J281" s="3">
        <v>160</v>
      </c>
      <c r="K281" s="4">
        <f t="shared" si="11"/>
        <v>0.297375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333</v>
      </c>
      <c r="E282" s="1"/>
      <c r="F282" s="1" t="s">
        <v>123</v>
      </c>
      <c r="G282" s="21">
        <v>0</v>
      </c>
      <c r="H282" s="3">
        <v>56</v>
      </c>
      <c r="I282" s="3">
        <f t="shared" si="12"/>
        <v>0</v>
      </c>
      <c r="J282" s="3">
        <v>180</v>
      </c>
      <c r="K282" s="4">
        <f t="shared" si="11"/>
        <v>0.31111111111111112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334</v>
      </c>
      <c r="E283" s="1"/>
      <c r="F283" s="1" t="s">
        <v>123</v>
      </c>
      <c r="G283" s="21">
        <v>1</v>
      </c>
      <c r="H283" s="3">
        <v>160</v>
      </c>
      <c r="I283" s="3">
        <f t="shared" si="12"/>
        <v>160</v>
      </c>
      <c r="J283" s="3">
        <v>525</v>
      </c>
      <c r="K283" s="4">
        <f t="shared" si="11"/>
        <v>0.30476190476190479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335</v>
      </c>
      <c r="E284" s="1">
        <v>2018</v>
      </c>
      <c r="F284" s="1" t="s">
        <v>123</v>
      </c>
      <c r="G284" s="21">
        <v>0</v>
      </c>
      <c r="H284" s="3">
        <v>49.08</v>
      </c>
      <c r="I284" s="3">
        <f t="shared" si="12"/>
        <v>0</v>
      </c>
      <c r="J284" s="3">
        <v>149</v>
      </c>
      <c r="K284" s="4">
        <f t="shared" si="11"/>
        <v>0.32939597315436242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336</v>
      </c>
      <c r="E285" s="1">
        <v>2020</v>
      </c>
      <c r="F285" s="1" t="s">
        <v>123</v>
      </c>
      <c r="G285" s="21">
        <v>0</v>
      </c>
      <c r="H285" s="3">
        <v>97.33</v>
      </c>
      <c r="I285" s="3">
        <f t="shared" si="12"/>
        <v>0</v>
      </c>
      <c r="J285" s="3">
        <v>305</v>
      </c>
      <c r="K285" s="4">
        <f t="shared" si="11"/>
        <v>0.31911475409836065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337</v>
      </c>
      <c r="E286" s="1">
        <v>2020</v>
      </c>
      <c r="F286" s="1" t="s">
        <v>123</v>
      </c>
      <c r="G286" s="21">
        <v>0</v>
      </c>
      <c r="H286" s="3">
        <v>144.75</v>
      </c>
      <c r="I286" s="3">
        <f t="shared" si="12"/>
        <v>0</v>
      </c>
      <c r="J286" s="3">
        <v>450</v>
      </c>
      <c r="K286" s="4">
        <f t="shared" si="11"/>
        <v>0.32166666666666666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162</v>
      </c>
      <c r="C287" s="1" t="s">
        <v>302</v>
      </c>
      <c r="D287" s="1" t="s">
        <v>423</v>
      </c>
      <c r="E287" s="1">
        <v>2022</v>
      </c>
      <c r="F287" s="1" t="s">
        <v>123</v>
      </c>
      <c r="G287" s="21">
        <v>6</v>
      </c>
      <c r="H287" s="3">
        <v>17</v>
      </c>
      <c r="I287" s="3">
        <f t="shared" si="12"/>
        <v>102</v>
      </c>
      <c r="J287" s="3">
        <v>68</v>
      </c>
      <c r="K287" s="4">
        <f t="shared" si="11"/>
        <v>0.25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299</v>
      </c>
      <c r="D288" s="1" t="s">
        <v>338</v>
      </c>
      <c r="E288" s="1">
        <v>2021</v>
      </c>
      <c r="F288" s="1" t="s">
        <v>123</v>
      </c>
      <c r="G288" s="21">
        <v>1</v>
      </c>
      <c r="H288" s="3">
        <v>22.5</v>
      </c>
      <c r="I288" s="3">
        <f t="shared" si="12"/>
        <v>22.5</v>
      </c>
      <c r="J288" s="3">
        <v>84</v>
      </c>
      <c r="K288" s="4">
        <f t="shared" si="11"/>
        <v>0.26785714285714285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299</v>
      </c>
      <c r="D289" s="1" t="s">
        <v>444</v>
      </c>
      <c r="E289" s="1">
        <v>2022</v>
      </c>
      <c r="F289" s="1" t="s">
        <v>123</v>
      </c>
      <c r="G289" s="21">
        <v>1</v>
      </c>
      <c r="H289" s="3">
        <v>22</v>
      </c>
      <c r="I289" s="3">
        <f t="shared" si="12"/>
        <v>22</v>
      </c>
      <c r="J289" s="3">
        <v>88</v>
      </c>
      <c r="K289" s="4">
        <f t="shared" si="11"/>
        <v>0.25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400</v>
      </c>
      <c r="E290" s="1">
        <v>2022</v>
      </c>
      <c r="F290" s="1" t="s">
        <v>123</v>
      </c>
      <c r="G290" s="21">
        <v>0</v>
      </c>
      <c r="H290" s="3">
        <v>24</v>
      </c>
      <c r="I290" s="3">
        <f t="shared" si="12"/>
        <v>0</v>
      </c>
      <c r="J290" s="3">
        <v>79</v>
      </c>
      <c r="K290" s="4">
        <f t="shared" si="11"/>
        <v>0.30379746835443039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339</v>
      </c>
      <c r="E291" s="1">
        <v>2020</v>
      </c>
      <c r="F291" s="1" t="s">
        <v>372</v>
      </c>
      <c r="G291" s="21">
        <v>7</v>
      </c>
      <c r="H291" s="3">
        <v>95</v>
      </c>
      <c r="I291" s="3">
        <f t="shared" si="12"/>
        <v>665</v>
      </c>
      <c r="J291" s="3">
        <v>289</v>
      </c>
      <c r="K291" s="4">
        <f t="shared" si="11"/>
        <v>0.32871972318339099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302</v>
      </c>
      <c r="D292" s="1" t="s">
        <v>340</v>
      </c>
      <c r="E292" s="1">
        <v>2020</v>
      </c>
      <c r="F292" s="1" t="s">
        <v>372</v>
      </c>
      <c r="G292" s="21">
        <v>0</v>
      </c>
      <c r="H292" s="3">
        <v>31.95</v>
      </c>
      <c r="I292" s="3">
        <f t="shared" si="12"/>
        <v>0</v>
      </c>
      <c r="J292" s="3">
        <v>289</v>
      </c>
      <c r="K292" s="4">
        <f t="shared" si="11"/>
        <v>0.11055363321799308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180</v>
      </c>
      <c r="C293" s="1" t="s">
        <v>302</v>
      </c>
      <c r="D293" s="1" t="s">
        <v>341</v>
      </c>
      <c r="E293" s="1">
        <v>2021</v>
      </c>
      <c r="F293" s="1" t="s">
        <v>372</v>
      </c>
      <c r="G293" s="21">
        <v>0</v>
      </c>
      <c r="H293" s="3">
        <v>26.5</v>
      </c>
      <c r="I293" s="3">
        <f t="shared" si="12"/>
        <v>0</v>
      </c>
      <c r="J293" s="3">
        <v>102</v>
      </c>
      <c r="K293" s="4">
        <f t="shared" si="11"/>
        <v>0.25980392156862747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108</v>
      </c>
      <c r="C294" s="1" t="s">
        <v>342</v>
      </c>
      <c r="D294" s="1" t="s">
        <v>343</v>
      </c>
      <c r="E294" s="1">
        <v>2019</v>
      </c>
      <c r="F294" s="1" t="s">
        <v>123</v>
      </c>
      <c r="G294" s="21">
        <v>0</v>
      </c>
      <c r="H294" s="3">
        <v>56</v>
      </c>
      <c r="I294" s="3">
        <f t="shared" si="12"/>
        <v>0</v>
      </c>
      <c r="J294" s="3">
        <v>168</v>
      </c>
      <c r="K294" s="4">
        <f t="shared" si="11"/>
        <v>0.33333333333333331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344</v>
      </c>
      <c r="D295" s="1" t="s">
        <v>345</v>
      </c>
      <c r="E295" s="1">
        <v>2017</v>
      </c>
      <c r="F295" s="1" t="s">
        <v>372</v>
      </c>
      <c r="G295" s="21">
        <v>4</v>
      </c>
      <c r="H295" s="3">
        <v>42</v>
      </c>
      <c r="I295" s="3">
        <f t="shared" si="12"/>
        <v>168</v>
      </c>
      <c r="J295" s="3">
        <v>139</v>
      </c>
      <c r="K295" s="4">
        <f t="shared" si="11"/>
        <v>0.30215827338129497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344</v>
      </c>
      <c r="D296" s="1" t="s">
        <v>414</v>
      </c>
      <c r="E296" s="1">
        <v>2020</v>
      </c>
      <c r="F296" s="1" t="s">
        <v>372</v>
      </c>
      <c r="G296" s="21">
        <v>0</v>
      </c>
      <c r="H296" s="3">
        <v>19</v>
      </c>
      <c r="I296" s="3">
        <f t="shared" si="12"/>
        <v>0</v>
      </c>
      <c r="J296" s="3">
        <v>78</v>
      </c>
      <c r="K296" s="4">
        <f t="shared" si="11"/>
        <v>0.24358974358974358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413</v>
      </c>
      <c r="D297" s="1" t="s">
        <v>415</v>
      </c>
      <c r="E297" s="1">
        <v>2022</v>
      </c>
      <c r="F297" s="1" t="s">
        <v>372</v>
      </c>
      <c r="G297" s="21">
        <v>2</v>
      </c>
      <c r="H297" s="3">
        <v>13.5</v>
      </c>
      <c r="I297" s="3">
        <f t="shared" si="12"/>
        <v>27</v>
      </c>
      <c r="J297" s="3">
        <v>58</v>
      </c>
      <c r="K297" s="4">
        <f t="shared" si="11"/>
        <v>0.23275862068965517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157</v>
      </c>
      <c r="C298" s="1" t="s">
        <v>344</v>
      </c>
      <c r="D298" s="1" t="s">
        <v>346</v>
      </c>
      <c r="E298" s="1"/>
      <c r="F298" s="1" t="s">
        <v>372</v>
      </c>
      <c r="G298" s="21">
        <v>0</v>
      </c>
      <c r="H298" s="3">
        <v>65</v>
      </c>
      <c r="I298" s="3">
        <f t="shared" si="12"/>
        <v>0</v>
      </c>
      <c r="J298" s="3">
        <v>209</v>
      </c>
      <c r="K298" s="4">
        <f t="shared" si="11"/>
        <v>0.31100478468899523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157</v>
      </c>
      <c r="C299" s="1" t="s">
        <v>344</v>
      </c>
      <c r="D299" s="1" t="s">
        <v>347</v>
      </c>
      <c r="E299" s="1"/>
      <c r="F299" s="1" t="s">
        <v>123</v>
      </c>
      <c r="G299" s="21">
        <v>0</v>
      </c>
      <c r="H299" s="3">
        <v>79</v>
      </c>
      <c r="I299" s="3">
        <f t="shared" si="12"/>
        <v>0</v>
      </c>
      <c r="J299" s="3">
        <v>255</v>
      </c>
      <c r="K299" s="4">
        <f t="shared" si="11"/>
        <v>0.30980392156862746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157</v>
      </c>
      <c r="C300" s="1" t="s">
        <v>289</v>
      </c>
      <c r="D300" s="1" t="s">
        <v>348</v>
      </c>
      <c r="E300" s="1"/>
      <c r="F300" s="1" t="s">
        <v>83</v>
      </c>
      <c r="G300" s="21">
        <v>0</v>
      </c>
      <c r="H300" s="3">
        <v>25</v>
      </c>
      <c r="I300" s="3">
        <f t="shared" si="12"/>
        <v>0</v>
      </c>
      <c r="J300" s="3">
        <v>88</v>
      </c>
      <c r="K300" s="4">
        <f t="shared" si="11"/>
        <v>0.28409090909090912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157</v>
      </c>
      <c r="C301" s="1" t="s">
        <v>289</v>
      </c>
      <c r="D301" s="1" t="s">
        <v>348</v>
      </c>
      <c r="E301" s="1"/>
      <c r="F301" s="1" t="s">
        <v>83</v>
      </c>
      <c r="G301" s="21">
        <v>0</v>
      </c>
      <c r="H301" s="3">
        <v>35</v>
      </c>
      <c r="I301" s="3">
        <f t="shared" si="12"/>
        <v>0</v>
      </c>
      <c r="J301" s="3">
        <v>110</v>
      </c>
      <c r="K301" s="4">
        <f t="shared" si="11"/>
        <v>0.31818181818181818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157</v>
      </c>
      <c r="C302" s="1" t="s">
        <v>349</v>
      </c>
      <c r="D302" s="1" t="s">
        <v>350</v>
      </c>
      <c r="E302" s="1"/>
      <c r="F302" s="1" t="s">
        <v>83</v>
      </c>
      <c r="G302" s="21">
        <v>0</v>
      </c>
      <c r="H302" s="3">
        <v>34</v>
      </c>
      <c r="I302" s="3">
        <f t="shared" si="12"/>
        <v>0</v>
      </c>
      <c r="J302" s="3">
        <v>119</v>
      </c>
      <c r="K302" s="4">
        <f t="shared" si="11"/>
        <v>0.2857142857142857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134</v>
      </c>
      <c r="C303" s="1" t="s">
        <v>351</v>
      </c>
      <c r="D303" s="1" t="s">
        <v>352</v>
      </c>
      <c r="E303" s="1"/>
      <c r="F303" s="1" t="s">
        <v>83</v>
      </c>
      <c r="G303" s="21">
        <v>0</v>
      </c>
      <c r="H303" s="3">
        <v>21</v>
      </c>
      <c r="I303" s="3">
        <f t="shared" si="12"/>
        <v>0</v>
      </c>
      <c r="J303" s="3">
        <v>68</v>
      </c>
      <c r="K303" s="4">
        <f t="shared" si="11"/>
        <v>0.30882352941176472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134</v>
      </c>
      <c r="C304" s="1" t="s">
        <v>302</v>
      </c>
      <c r="D304" s="1" t="s">
        <v>353</v>
      </c>
      <c r="E304" s="1"/>
      <c r="F304" s="1" t="s">
        <v>141</v>
      </c>
      <c r="G304" s="21">
        <v>10</v>
      </c>
      <c r="H304" s="3">
        <v>33</v>
      </c>
      <c r="I304" s="3">
        <f t="shared" si="12"/>
        <v>330</v>
      </c>
      <c r="J304" s="3">
        <v>106</v>
      </c>
      <c r="K304" s="4">
        <f t="shared" si="11"/>
        <v>0.31132075471698112</v>
      </c>
      <c r="L304" s="1" t="s">
        <v>106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134</v>
      </c>
      <c r="C305" s="1" t="s">
        <v>354</v>
      </c>
      <c r="D305" s="1" t="s">
        <v>355</v>
      </c>
      <c r="E305" s="1"/>
      <c r="F305" s="1" t="s">
        <v>83</v>
      </c>
      <c r="G305" s="21">
        <v>19</v>
      </c>
      <c r="H305" s="3">
        <v>24</v>
      </c>
      <c r="I305" s="3">
        <f t="shared" si="12"/>
        <v>456</v>
      </c>
      <c r="J305" s="3"/>
      <c r="K305" s="4" t="e">
        <f t="shared" si="11"/>
        <v>#DIV/0!</v>
      </c>
      <c r="L305" s="1" t="s">
        <v>101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180</v>
      </c>
      <c r="C306" s="1" t="s">
        <v>434</v>
      </c>
      <c r="D306" s="1" t="s">
        <v>435</v>
      </c>
      <c r="E306" s="1">
        <v>2022</v>
      </c>
      <c r="F306" s="1" t="s">
        <v>372</v>
      </c>
      <c r="G306" s="21">
        <v>0</v>
      </c>
      <c r="H306" s="3">
        <v>50</v>
      </c>
      <c r="I306" s="3">
        <f t="shared" si="12"/>
        <v>0</v>
      </c>
      <c r="J306" s="3">
        <v>165</v>
      </c>
      <c r="K306" s="4">
        <f t="shared" si="11"/>
        <v>0.30303030303030304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7" t="s">
        <v>295</v>
      </c>
      <c r="B307" s="1" t="s">
        <v>108</v>
      </c>
      <c r="C307" s="1" t="s">
        <v>356</v>
      </c>
      <c r="D307" s="1" t="s">
        <v>375</v>
      </c>
      <c r="E307" s="1">
        <v>2016</v>
      </c>
      <c r="F307" s="1" t="s">
        <v>372</v>
      </c>
      <c r="G307" s="21">
        <v>0</v>
      </c>
      <c r="H307" s="3">
        <v>26</v>
      </c>
      <c r="I307" s="3">
        <f t="shared" si="12"/>
        <v>0</v>
      </c>
      <c r="J307" s="3">
        <v>88</v>
      </c>
      <c r="K307" s="4">
        <f t="shared" si="11"/>
        <v>0.29545454545454547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8" t="s">
        <v>357</v>
      </c>
      <c r="B308" s="1" t="s">
        <v>108</v>
      </c>
      <c r="C308" s="1" t="s">
        <v>358</v>
      </c>
      <c r="D308" s="1" t="s">
        <v>359</v>
      </c>
      <c r="E308" s="1"/>
      <c r="F308" s="1" t="s">
        <v>372</v>
      </c>
      <c r="G308" s="1">
        <v>0</v>
      </c>
      <c r="H308" s="3">
        <v>501.95</v>
      </c>
      <c r="I308" s="3">
        <f t="shared" si="12"/>
        <v>0</v>
      </c>
      <c r="J308" s="1"/>
      <c r="K308" s="4" t="e">
        <f t="shared" si="11"/>
        <v>#DIV/0!</v>
      </c>
      <c r="L308" s="1" t="s">
        <v>106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9" t="s">
        <v>376</v>
      </c>
      <c r="B309" s="1"/>
      <c r="C309" s="1" t="s">
        <v>377</v>
      </c>
      <c r="D309" s="1"/>
      <c r="E309" s="1"/>
      <c r="F309" s="1" t="s">
        <v>372</v>
      </c>
      <c r="G309" s="1">
        <v>0</v>
      </c>
      <c r="H309" s="3">
        <v>2</v>
      </c>
      <c r="I309" s="3">
        <f t="shared" si="12"/>
        <v>0</v>
      </c>
      <c r="J309" s="1"/>
      <c r="K309" s="4"/>
      <c r="L309" s="1" t="s">
        <v>378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9" t="s">
        <v>376</v>
      </c>
      <c r="B310" s="1"/>
      <c r="C310" s="1" t="s">
        <v>380</v>
      </c>
      <c r="D310" s="1"/>
      <c r="E310" s="1"/>
      <c r="F310" s="1" t="s">
        <v>372</v>
      </c>
      <c r="G310" s="1">
        <v>9</v>
      </c>
      <c r="H310" s="3">
        <v>24</v>
      </c>
      <c r="I310" s="3">
        <f t="shared" si="12"/>
        <v>216</v>
      </c>
      <c r="J310" s="1"/>
      <c r="K310" s="4"/>
      <c r="L310" s="1" t="s">
        <v>379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9" t="s">
        <v>376</v>
      </c>
      <c r="B311" s="1"/>
      <c r="C311" s="1" t="s">
        <v>381</v>
      </c>
      <c r="D311" s="1"/>
      <c r="E311" s="1"/>
      <c r="F311" s="1" t="s">
        <v>372</v>
      </c>
      <c r="G311" s="1">
        <v>10</v>
      </c>
      <c r="H311" s="3">
        <f>1.83*12</f>
        <v>21.96</v>
      </c>
      <c r="I311" s="3">
        <f t="shared" si="12"/>
        <v>219.60000000000002</v>
      </c>
      <c r="J311" s="1"/>
      <c r="K311" s="4"/>
      <c r="L311" s="1" t="s">
        <v>379</v>
      </c>
    </row>
    <row r="312" spans="1:28" x14ac:dyDescent="0.2">
      <c r="A312" s="19" t="s">
        <v>376</v>
      </c>
      <c r="B312" s="1"/>
      <c r="C312" s="1" t="s">
        <v>381</v>
      </c>
      <c r="D312" s="1"/>
      <c r="E312" s="1"/>
      <c r="F312" s="1" t="s">
        <v>372</v>
      </c>
      <c r="G312" s="1">
        <v>0</v>
      </c>
      <c r="H312" s="3">
        <v>2</v>
      </c>
      <c r="I312" s="3">
        <f t="shared" si="12"/>
        <v>0</v>
      </c>
      <c r="J312" s="1"/>
      <c r="K312" s="4"/>
      <c r="L312" s="1" t="s">
        <v>378</v>
      </c>
    </row>
    <row r="313" spans="1:28" x14ac:dyDescent="0.2">
      <c r="A313" s="1"/>
      <c r="B313" s="1"/>
      <c r="C313" s="1"/>
      <c r="D313" s="1"/>
      <c r="E313" s="1"/>
      <c r="F313" s="1"/>
      <c r="G313" s="1"/>
      <c r="H313" s="6" t="s">
        <v>360</v>
      </c>
      <c r="I313" s="7">
        <f>SUM(I2:I312)</f>
        <v>34881.514999999992</v>
      </c>
      <c r="J313" s="1"/>
      <c r="K313" s="1"/>
      <c r="L313" s="1"/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201A-A5A6-E945-B84E-B1854F1516E3}">
  <dimension ref="A1:AB312"/>
  <sheetViews>
    <sheetView topLeftCell="A299" zoomScale="125" workbookViewId="0">
      <selection activeCell="G257" sqref="G257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13</v>
      </c>
      <c r="H2" s="3">
        <v>26.2</v>
      </c>
      <c r="I2" s="3">
        <f>H2*G2</f>
        <v>340.59999999999997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71" si="0">H3*G3</f>
        <v>193</v>
      </c>
      <c r="J3" s="3">
        <v>117</v>
      </c>
      <c r="K3" s="4">
        <f t="shared" ref="K3:K86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5</v>
      </c>
      <c r="H4" s="3">
        <v>81.069999999999993</v>
      </c>
      <c r="I4" s="3">
        <f t="shared" si="0"/>
        <v>405.34999999999997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</v>
      </c>
      <c r="H8" s="3">
        <v>20.16</v>
      </c>
      <c r="I8" s="3">
        <f t="shared" si="0"/>
        <v>20.16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>
        <v>4</v>
      </c>
      <c r="H9" s="3">
        <v>54</v>
      </c>
      <c r="I9" s="3">
        <f>H9*G9</f>
        <v>216</v>
      </c>
      <c r="J9" s="3">
        <v>170</v>
      </c>
      <c r="K9" s="4">
        <f t="shared" si="1"/>
        <v>0.31764705882352939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/>
      <c r="H10" s="3">
        <v>24</v>
      </c>
      <c r="I10" s="3">
        <f t="shared" si="0"/>
        <v>0</v>
      </c>
      <c r="J10" s="3">
        <v>82</v>
      </c>
      <c r="K10" s="4">
        <f t="shared" si="1"/>
        <v>0.29268292682926828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>
        <v>10</v>
      </c>
      <c r="H13" s="3">
        <v>60</v>
      </c>
      <c r="I13" s="3">
        <f t="shared" si="0"/>
        <v>600</v>
      </c>
      <c r="J13" s="3">
        <v>180</v>
      </c>
      <c r="K13" s="4">
        <f t="shared" si="1"/>
        <v>0.33333333333333331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30</v>
      </c>
      <c r="D14" s="1" t="s">
        <v>31</v>
      </c>
      <c r="E14" s="1"/>
      <c r="F14" s="1" t="s">
        <v>25</v>
      </c>
      <c r="G14" s="21"/>
      <c r="H14" s="3">
        <v>107</v>
      </c>
      <c r="I14" s="3">
        <f t="shared" si="0"/>
        <v>0</v>
      </c>
      <c r="J14" s="3">
        <v>335</v>
      </c>
      <c r="K14" s="4">
        <f t="shared" si="1"/>
        <v>0.31940298507462689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32</v>
      </c>
      <c r="D15" s="1" t="s">
        <v>33</v>
      </c>
      <c r="E15" s="1"/>
      <c r="F15" s="1" t="s">
        <v>25</v>
      </c>
      <c r="G15" s="21"/>
      <c r="H15" s="3">
        <v>31.5</v>
      </c>
      <c r="I15" s="3">
        <f t="shared" si="0"/>
        <v>0</v>
      </c>
      <c r="J15" s="3">
        <v>99</v>
      </c>
      <c r="K15" s="4">
        <f t="shared" si="1"/>
        <v>0.31818181818181818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394</v>
      </c>
      <c r="D16" s="1" t="s">
        <v>395</v>
      </c>
      <c r="E16" s="1"/>
      <c r="F16" s="1" t="s">
        <v>25</v>
      </c>
      <c r="G16" s="21"/>
      <c r="H16" s="3">
        <v>97.5</v>
      </c>
      <c r="I16" s="3">
        <f t="shared" si="0"/>
        <v>0</v>
      </c>
      <c r="J16" s="3">
        <v>320</v>
      </c>
      <c r="K16" s="4">
        <v>0.30470000000000003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34</v>
      </c>
      <c r="D17" s="1" t="s">
        <v>35</v>
      </c>
      <c r="E17" s="1"/>
      <c r="F17" s="1" t="s">
        <v>25</v>
      </c>
      <c r="G17" s="21">
        <v>6</v>
      </c>
      <c r="H17" s="3">
        <v>27.5</v>
      </c>
      <c r="I17" s="3">
        <f t="shared" si="0"/>
        <v>165</v>
      </c>
      <c r="J17" s="3">
        <v>88</v>
      </c>
      <c r="K17" s="4">
        <f t="shared" si="1"/>
        <v>0.3125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403</v>
      </c>
      <c r="D18" s="1" t="s">
        <v>37</v>
      </c>
      <c r="E18" s="1"/>
      <c r="F18" s="1" t="s">
        <v>25</v>
      </c>
      <c r="G18" s="21"/>
      <c r="H18" s="3">
        <v>24</v>
      </c>
      <c r="I18" s="3">
        <f t="shared" si="0"/>
        <v>0</v>
      </c>
      <c r="J18" s="3">
        <v>82</v>
      </c>
      <c r="K18" s="4">
        <f t="shared" si="1"/>
        <v>0.29268292682926828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36</v>
      </c>
      <c r="D19" s="1" t="s">
        <v>37</v>
      </c>
      <c r="E19" s="1"/>
      <c r="F19" s="1" t="s">
        <v>25</v>
      </c>
      <c r="G19" s="21">
        <v>5</v>
      </c>
      <c r="H19" s="3">
        <v>82.5</v>
      </c>
      <c r="I19" s="3">
        <f t="shared" si="0"/>
        <v>412.5</v>
      </c>
      <c r="J19" s="3">
        <v>275</v>
      </c>
      <c r="K19" s="4">
        <f t="shared" si="1"/>
        <v>0.3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38</v>
      </c>
      <c r="D20" s="1" t="s">
        <v>39</v>
      </c>
      <c r="E20" s="1"/>
      <c r="F20" s="1" t="s">
        <v>25</v>
      </c>
      <c r="G20" s="21">
        <v>13</v>
      </c>
      <c r="H20" s="3">
        <v>50.3</v>
      </c>
      <c r="I20" s="3">
        <f t="shared" si="0"/>
        <v>653.9</v>
      </c>
      <c r="J20" s="3">
        <v>160</v>
      </c>
      <c r="K20" s="4">
        <f t="shared" si="1"/>
        <v>0.31437499999999996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40</v>
      </c>
      <c r="D21" s="1" t="s">
        <v>41</v>
      </c>
      <c r="E21" s="1"/>
      <c r="F21" s="1" t="s">
        <v>25</v>
      </c>
      <c r="G21" s="21">
        <v>9</v>
      </c>
      <c r="H21" s="3">
        <v>28.5</v>
      </c>
      <c r="I21" s="3">
        <f t="shared" si="0"/>
        <v>256.5</v>
      </c>
      <c r="J21" s="3">
        <v>96</v>
      </c>
      <c r="K21" s="4">
        <f t="shared" si="1"/>
        <v>0.296875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42</v>
      </c>
      <c r="D22" s="1" t="s">
        <v>43</v>
      </c>
      <c r="E22" s="1"/>
      <c r="F22" s="1" t="s">
        <v>25</v>
      </c>
      <c r="G22" s="21">
        <v>7</v>
      </c>
      <c r="H22" s="3">
        <v>23</v>
      </c>
      <c r="I22" s="3">
        <f t="shared" si="0"/>
        <v>161</v>
      </c>
      <c r="J22" s="3">
        <v>76</v>
      </c>
      <c r="K22" s="4">
        <f t="shared" si="1"/>
        <v>0.30263157894736842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44</v>
      </c>
      <c r="D23" s="1" t="s">
        <v>45</v>
      </c>
      <c r="E23" s="1"/>
      <c r="F23" s="1" t="s">
        <v>25</v>
      </c>
      <c r="G23" s="21"/>
      <c r="H23" s="3">
        <v>21.25</v>
      </c>
      <c r="I23" s="3">
        <f t="shared" si="0"/>
        <v>0</v>
      </c>
      <c r="J23" s="3">
        <v>80</v>
      </c>
      <c r="K23" s="4">
        <f t="shared" si="1"/>
        <v>0.265625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46</v>
      </c>
      <c r="D24" s="1" t="s">
        <v>47</v>
      </c>
      <c r="E24" s="1"/>
      <c r="F24" s="1" t="s">
        <v>25</v>
      </c>
      <c r="G24" s="21"/>
      <c r="H24" s="3">
        <v>582</v>
      </c>
      <c r="I24" s="3">
        <f t="shared" si="0"/>
        <v>0</v>
      </c>
      <c r="J24" s="3">
        <v>1500</v>
      </c>
      <c r="K24" s="4">
        <f t="shared" si="1"/>
        <v>0.38800000000000001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48</v>
      </c>
      <c r="D25" s="1" t="s">
        <v>49</v>
      </c>
      <c r="E25" s="1"/>
      <c r="F25" s="1" t="s">
        <v>50</v>
      </c>
      <c r="G25" s="21"/>
      <c r="H25" s="3">
        <v>38.99</v>
      </c>
      <c r="I25" s="3">
        <f t="shared" si="0"/>
        <v>0</v>
      </c>
      <c r="J25" s="3">
        <v>124</v>
      </c>
      <c r="K25" s="4">
        <f t="shared" si="1"/>
        <v>0.31443548387096776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52</v>
      </c>
      <c r="E26" s="1"/>
      <c r="F26" s="1" t="s">
        <v>25</v>
      </c>
      <c r="G26" s="21">
        <v>1</v>
      </c>
      <c r="H26" s="3">
        <v>134.30000000000001</v>
      </c>
      <c r="I26" s="3">
        <f t="shared" si="0"/>
        <v>134.30000000000001</v>
      </c>
      <c r="J26" s="3">
        <v>400</v>
      </c>
      <c r="K26" s="4">
        <f t="shared" si="1"/>
        <v>0.33575000000000005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51</v>
      </c>
      <c r="D27" s="1" t="s">
        <v>53</v>
      </c>
      <c r="E27" s="1"/>
      <c r="F27" s="1" t="s">
        <v>25</v>
      </c>
      <c r="G27" s="21">
        <v>1</v>
      </c>
      <c r="H27" s="3">
        <v>375</v>
      </c>
      <c r="I27" s="3">
        <f t="shared" si="0"/>
        <v>375</v>
      </c>
      <c r="J27" s="3">
        <v>950</v>
      </c>
      <c r="K27" s="4">
        <f t="shared" si="1"/>
        <v>0.39473684210526316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54</v>
      </c>
      <c r="D28" s="1" t="s">
        <v>55</v>
      </c>
      <c r="E28" s="1"/>
      <c r="F28" s="1" t="s">
        <v>50</v>
      </c>
      <c r="G28" s="21"/>
      <c r="H28" s="3">
        <v>31</v>
      </c>
      <c r="I28" s="3">
        <f t="shared" si="0"/>
        <v>0</v>
      </c>
      <c r="J28" s="3">
        <v>97</v>
      </c>
      <c r="K28" s="4">
        <f t="shared" si="1"/>
        <v>0.31958762886597936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56</v>
      </c>
      <c r="D29" s="1" t="s">
        <v>57</v>
      </c>
      <c r="E29" s="1"/>
      <c r="F29" s="1" t="s">
        <v>50</v>
      </c>
      <c r="G29" s="21">
        <v>8</v>
      </c>
      <c r="H29" s="3">
        <v>55.46</v>
      </c>
      <c r="I29" s="3">
        <f t="shared" si="0"/>
        <v>443.68</v>
      </c>
      <c r="J29" s="3">
        <v>175</v>
      </c>
      <c r="K29" s="4">
        <f t="shared" si="1"/>
        <v>0.3169142857142857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58</v>
      </c>
      <c r="D30" s="1" t="s">
        <v>59</v>
      </c>
      <c r="E30" s="1"/>
      <c r="F30" s="1" t="s">
        <v>50</v>
      </c>
      <c r="G30" s="21">
        <v>2</v>
      </c>
      <c r="H30" s="3">
        <v>26.67</v>
      </c>
      <c r="I30" s="3">
        <f t="shared" si="0"/>
        <v>53.34</v>
      </c>
      <c r="J30" s="3">
        <v>80</v>
      </c>
      <c r="K30" s="4">
        <f>H30/J30</f>
        <v>0.33337500000000003</v>
      </c>
      <c r="L30" s="1" t="s"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61</v>
      </c>
      <c r="D31" s="1" t="s">
        <v>62</v>
      </c>
      <c r="E31" s="1"/>
      <c r="F31" s="1" t="s">
        <v>50</v>
      </c>
      <c r="G31" s="21"/>
      <c r="H31" s="3">
        <v>12</v>
      </c>
      <c r="I31" s="3">
        <f t="shared" si="0"/>
        <v>0</v>
      </c>
      <c r="J31" s="1"/>
      <c r="K31" s="4" t="e">
        <f t="shared" si="1"/>
        <v>#DIV/0!</v>
      </c>
      <c r="L31" s="1" t="s">
        <v>63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64</v>
      </c>
      <c r="D32" s="1" t="s">
        <v>57</v>
      </c>
      <c r="E32" s="1"/>
      <c r="F32" s="1" t="s">
        <v>50</v>
      </c>
      <c r="G32" s="21"/>
      <c r="H32" s="3">
        <v>120.68</v>
      </c>
      <c r="I32" s="3">
        <f t="shared" si="0"/>
        <v>0</v>
      </c>
      <c r="J32" s="3">
        <v>350</v>
      </c>
      <c r="K32" s="4">
        <f t="shared" si="1"/>
        <v>0.3448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65</v>
      </c>
      <c r="D33" s="1" t="s">
        <v>66</v>
      </c>
      <c r="E33" s="1"/>
      <c r="F33" s="1" t="s">
        <v>50</v>
      </c>
      <c r="G33" s="21">
        <v>8</v>
      </c>
      <c r="H33" s="3">
        <v>28</v>
      </c>
      <c r="I33" s="3">
        <f t="shared" si="0"/>
        <v>224</v>
      </c>
      <c r="J33" s="3">
        <v>110</v>
      </c>
      <c r="K33" s="4">
        <f t="shared" si="1"/>
        <v>0.25454545454545452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67</v>
      </c>
      <c r="D34" s="1" t="s">
        <v>19</v>
      </c>
      <c r="E34" s="1"/>
      <c r="F34" s="1" t="s">
        <v>15</v>
      </c>
      <c r="G34" s="21"/>
      <c r="H34" s="3">
        <v>26.72</v>
      </c>
      <c r="I34" s="3">
        <f t="shared" si="0"/>
        <v>0</v>
      </c>
      <c r="J34" s="3">
        <v>88</v>
      </c>
      <c r="K34" s="4">
        <f t="shared" si="1"/>
        <v>0.30363636363636365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68</v>
      </c>
      <c r="D35" s="5" t="s">
        <v>69</v>
      </c>
      <c r="E35" s="1"/>
      <c r="F35" s="1" t="s">
        <v>15</v>
      </c>
      <c r="G35" s="21"/>
      <c r="H35" s="3">
        <v>51.31</v>
      </c>
      <c r="I35" s="3">
        <f t="shared" si="0"/>
        <v>0</v>
      </c>
      <c r="J35" s="3">
        <v>155</v>
      </c>
      <c r="K35" s="4">
        <f t="shared" si="1"/>
        <v>0.33103225806451614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397</v>
      </c>
      <c r="C36" s="1" t="s">
        <v>398</v>
      </c>
      <c r="D36" s="5" t="s">
        <v>399</v>
      </c>
      <c r="E36" s="1"/>
      <c r="F36" s="1" t="s">
        <v>15</v>
      </c>
      <c r="G36" s="21"/>
      <c r="H36" s="3">
        <v>28.41</v>
      </c>
      <c r="I36" s="3">
        <f t="shared" si="0"/>
        <v>0</v>
      </c>
      <c r="J36" s="3">
        <v>94</v>
      </c>
      <c r="K36" s="4">
        <f t="shared" si="1"/>
        <v>0.30223404255319147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70</v>
      </c>
      <c r="D37" s="5" t="s">
        <v>71</v>
      </c>
      <c r="E37" s="1"/>
      <c r="F37" s="1" t="s">
        <v>15</v>
      </c>
      <c r="G37" s="21"/>
      <c r="H37" s="3">
        <v>45.4</v>
      </c>
      <c r="I37" s="3">
        <f t="shared" si="0"/>
        <v>0</v>
      </c>
      <c r="J37" s="3">
        <v>139</v>
      </c>
      <c r="K37" s="4">
        <f t="shared" si="1"/>
        <v>0.32661870503597124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72</v>
      </c>
      <c r="D38" s="5" t="s">
        <v>71</v>
      </c>
      <c r="E38" s="1"/>
      <c r="F38" s="1" t="s">
        <v>15</v>
      </c>
      <c r="G38" s="21"/>
      <c r="H38" s="3">
        <v>61</v>
      </c>
      <c r="I38" s="3">
        <f t="shared" si="0"/>
        <v>0</v>
      </c>
      <c r="J38" s="3">
        <v>205</v>
      </c>
      <c r="K38" s="4">
        <f t="shared" si="1"/>
        <v>0.29756097560975608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73</v>
      </c>
      <c r="D39" s="5" t="s">
        <v>74</v>
      </c>
      <c r="E39" s="1"/>
      <c r="F39" s="1" t="s">
        <v>15</v>
      </c>
      <c r="G39" s="21">
        <v>4</v>
      </c>
      <c r="H39" s="3">
        <v>87</v>
      </c>
      <c r="I39" s="3">
        <f t="shared" si="0"/>
        <v>348</v>
      </c>
      <c r="J39" s="3">
        <v>280</v>
      </c>
      <c r="K39" s="4">
        <f t="shared" si="1"/>
        <v>0.31071428571428572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77</v>
      </c>
      <c r="D40" s="5" t="s">
        <v>75</v>
      </c>
      <c r="E40" s="1"/>
      <c r="F40" s="1" t="s">
        <v>76</v>
      </c>
      <c r="G40" s="21">
        <v>7</v>
      </c>
      <c r="H40" s="3">
        <v>24</v>
      </c>
      <c r="I40" s="3">
        <f t="shared" si="0"/>
        <v>168</v>
      </c>
      <c r="J40" s="3">
        <v>86</v>
      </c>
      <c r="K40" s="4">
        <f t="shared" si="1"/>
        <v>0.27906976744186046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78</v>
      </c>
      <c r="D41" s="5" t="s">
        <v>79</v>
      </c>
      <c r="E41" s="1"/>
      <c r="F41" s="1" t="s">
        <v>76</v>
      </c>
      <c r="G41" s="21">
        <v>2</v>
      </c>
      <c r="H41" s="3">
        <v>103.88</v>
      </c>
      <c r="I41" s="3">
        <f t="shared" si="0"/>
        <v>207.76</v>
      </c>
      <c r="J41" s="3">
        <v>310</v>
      </c>
      <c r="K41" s="4">
        <f t="shared" si="1"/>
        <v>0.33509677419354839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407</v>
      </c>
      <c r="D42" s="5" t="s">
        <v>406</v>
      </c>
      <c r="E42" s="1"/>
      <c r="F42" s="1" t="s">
        <v>76</v>
      </c>
      <c r="G42" s="21"/>
      <c r="H42" s="3">
        <v>41</v>
      </c>
      <c r="I42" s="3">
        <f t="shared" si="0"/>
        <v>0</v>
      </c>
      <c r="J42" s="3">
        <v>125</v>
      </c>
      <c r="K42" s="4">
        <f t="shared" si="1"/>
        <v>0.32800000000000001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80</v>
      </c>
      <c r="D43" s="5" t="s">
        <v>75</v>
      </c>
      <c r="E43" s="1"/>
      <c r="F43" s="1" t="s">
        <v>76</v>
      </c>
      <c r="G43" s="21"/>
      <c r="H43" s="3">
        <v>53</v>
      </c>
      <c r="I43" s="3">
        <f t="shared" si="0"/>
        <v>0</v>
      </c>
      <c r="J43" s="3">
        <v>165</v>
      </c>
      <c r="K43" s="4">
        <f t="shared" si="1"/>
        <v>0.32121212121212123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81</v>
      </c>
      <c r="D44" s="5" t="s">
        <v>82</v>
      </c>
      <c r="E44" s="1"/>
      <c r="F44" s="1" t="s">
        <v>83</v>
      </c>
      <c r="G44" s="21"/>
      <c r="H44" s="3">
        <v>24</v>
      </c>
      <c r="I44" s="3">
        <f t="shared" si="0"/>
        <v>0</v>
      </c>
      <c r="J44" s="1"/>
      <c r="K44" s="4" t="e">
        <f t="shared" si="1"/>
        <v>#DIV/0!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84</v>
      </c>
      <c r="D45" s="5" t="s">
        <v>85</v>
      </c>
      <c r="E45" s="1"/>
      <c r="F45" s="1" t="s">
        <v>83</v>
      </c>
      <c r="G45" s="21">
        <v>5</v>
      </c>
      <c r="H45" s="3">
        <v>65</v>
      </c>
      <c r="I45" s="3">
        <f t="shared" si="0"/>
        <v>325</v>
      </c>
      <c r="J45" s="3">
        <v>210</v>
      </c>
      <c r="K45" s="4">
        <f t="shared" si="1"/>
        <v>0.30952380952380953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86</v>
      </c>
      <c r="D46" s="1" t="s">
        <v>87</v>
      </c>
      <c r="E46" s="1"/>
      <c r="F46" s="1" t="s">
        <v>83</v>
      </c>
      <c r="G46" s="21"/>
      <c r="H46" s="3">
        <v>45</v>
      </c>
      <c r="I46" s="3">
        <f t="shared" si="0"/>
        <v>0</v>
      </c>
      <c r="J46" s="3">
        <v>145</v>
      </c>
      <c r="K46" s="4">
        <f t="shared" si="1"/>
        <v>0.31034482758620691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88</v>
      </c>
      <c r="D47" s="1" t="s">
        <v>89</v>
      </c>
      <c r="E47" s="1" t="s">
        <v>14</v>
      </c>
      <c r="F47" s="1" t="s">
        <v>83</v>
      </c>
      <c r="G47" s="21"/>
      <c r="H47" s="3">
        <v>32</v>
      </c>
      <c r="I47" s="3">
        <f t="shared" si="0"/>
        <v>0</v>
      </c>
      <c r="J47" s="3">
        <v>108</v>
      </c>
      <c r="K47" s="4">
        <f t="shared" si="1"/>
        <v>0.29629629629629628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465</v>
      </c>
      <c r="D48" s="1" t="s">
        <v>464</v>
      </c>
      <c r="E48" s="1" t="s">
        <v>14</v>
      </c>
      <c r="F48" s="1" t="s">
        <v>83</v>
      </c>
      <c r="G48" s="21">
        <v>9</v>
      </c>
      <c r="H48" s="3">
        <v>24</v>
      </c>
      <c r="I48" s="3">
        <f t="shared" si="0"/>
        <v>216</v>
      </c>
      <c r="J48" s="3">
        <v>78</v>
      </c>
      <c r="K48" s="4">
        <f t="shared" si="1"/>
        <v>0.30769230769230771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431</v>
      </c>
      <c r="D49" s="1" t="s">
        <v>430</v>
      </c>
      <c r="E49" s="1" t="s">
        <v>14</v>
      </c>
      <c r="F49" s="1" t="s">
        <v>372</v>
      </c>
      <c r="G49" s="21">
        <v>14</v>
      </c>
      <c r="H49" s="3">
        <v>55</v>
      </c>
      <c r="I49" s="3">
        <f t="shared" si="0"/>
        <v>770</v>
      </c>
      <c r="J49" s="3">
        <v>175</v>
      </c>
      <c r="K49" s="4">
        <f t="shared" si="1"/>
        <v>0.31428571428571428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91</v>
      </c>
      <c r="D50" s="1" t="s">
        <v>92</v>
      </c>
      <c r="E50" s="1" t="s">
        <v>14</v>
      </c>
      <c r="F50" s="1" t="s">
        <v>372</v>
      </c>
      <c r="G50" s="21"/>
      <c r="H50" s="3">
        <v>36</v>
      </c>
      <c r="I50" s="3">
        <f t="shared" si="0"/>
        <v>0</v>
      </c>
      <c r="J50" s="3">
        <v>115</v>
      </c>
      <c r="K50" s="4">
        <f t="shared" si="1"/>
        <v>0.31304347826086959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402</v>
      </c>
      <c r="D51" s="1" t="s">
        <v>94</v>
      </c>
      <c r="E51" s="1" t="s">
        <v>14</v>
      </c>
      <c r="F51" s="1" t="s">
        <v>372</v>
      </c>
      <c r="G51" s="21">
        <v>5</v>
      </c>
      <c r="H51" s="3">
        <v>22</v>
      </c>
      <c r="I51" s="3">
        <f t="shared" si="0"/>
        <v>110</v>
      </c>
      <c r="J51" s="3">
        <v>78</v>
      </c>
      <c r="K51" s="4">
        <f t="shared" si="1"/>
        <v>0.28205128205128205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93</v>
      </c>
      <c r="D52" s="1" t="s">
        <v>94</v>
      </c>
      <c r="E52" s="1" t="s">
        <v>14</v>
      </c>
      <c r="F52" s="1" t="s">
        <v>372</v>
      </c>
      <c r="G52" s="21">
        <v>2</v>
      </c>
      <c r="H52" s="3">
        <v>46</v>
      </c>
      <c r="I52" s="3">
        <f t="shared" si="0"/>
        <v>92</v>
      </c>
      <c r="J52" s="3">
        <v>142</v>
      </c>
      <c r="K52" s="4">
        <f t="shared" si="1"/>
        <v>0.323943661971831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453</v>
      </c>
      <c r="D53" s="1" t="s">
        <v>454</v>
      </c>
      <c r="E53" s="1" t="s">
        <v>14</v>
      </c>
      <c r="F53" s="1" t="s">
        <v>372</v>
      </c>
      <c r="G53" s="21">
        <v>4</v>
      </c>
      <c r="H53" s="3">
        <v>35</v>
      </c>
      <c r="I53" s="3">
        <f>H53*G53</f>
        <v>140</v>
      </c>
      <c r="J53" s="22">
        <v>120</v>
      </c>
      <c r="K53" s="4">
        <f t="shared" si="1"/>
        <v>0.29166666666666669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455</v>
      </c>
      <c r="D54" s="1" t="s">
        <v>454</v>
      </c>
      <c r="E54" s="1">
        <v>2023</v>
      </c>
      <c r="F54" s="1" t="s">
        <v>372</v>
      </c>
      <c r="G54" s="21">
        <v>12</v>
      </c>
      <c r="H54" s="3">
        <v>382</v>
      </c>
      <c r="I54" s="3">
        <f t="shared" si="0"/>
        <v>4584</v>
      </c>
      <c r="J54" s="22">
        <v>1090</v>
      </c>
      <c r="K54" s="4">
        <f t="shared" si="1"/>
        <v>0.35045871559633029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1" t="s">
        <v>17</v>
      </c>
      <c r="B55" s="1" t="s">
        <v>11</v>
      </c>
      <c r="C55" s="1" t="s">
        <v>456</v>
      </c>
      <c r="D55" s="1" t="s">
        <v>454</v>
      </c>
      <c r="E55" s="1">
        <v>2023</v>
      </c>
      <c r="F55" s="1" t="s">
        <v>372</v>
      </c>
      <c r="G55" s="21">
        <v>2</v>
      </c>
      <c r="H55" s="3">
        <v>550.1</v>
      </c>
      <c r="I55" s="3">
        <f t="shared" si="0"/>
        <v>1100.2</v>
      </c>
      <c r="J55" s="22">
        <v>1620</v>
      </c>
      <c r="K55" s="4">
        <f t="shared" si="1"/>
        <v>0.33956790123456793</v>
      </c>
      <c r="L55" s="1" t="s">
        <v>16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2" t="s">
        <v>95</v>
      </c>
      <c r="B56" s="1" t="s">
        <v>99</v>
      </c>
      <c r="C56" s="1" t="s">
        <v>97</v>
      </c>
      <c r="D56" s="1" t="s">
        <v>100</v>
      </c>
      <c r="E56" s="1"/>
      <c r="F56" s="1" t="s">
        <v>98</v>
      </c>
      <c r="G56" s="21">
        <v>5</v>
      </c>
      <c r="H56" s="3">
        <v>142</v>
      </c>
      <c r="I56" s="3">
        <f t="shared" si="0"/>
        <v>710</v>
      </c>
      <c r="J56" s="3">
        <v>142</v>
      </c>
      <c r="K56" s="4">
        <f t="shared" si="1"/>
        <v>1</v>
      </c>
      <c r="L56" s="1" t="s">
        <v>361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3" t="s">
        <v>102</v>
      </c>
      <c r="B57" s="1" t="s">
        <v>103</v>
      </c>
      <c r="C57" s="1" t="s">
        <v>104</v>
      </c>
      <c r="D57" s="1" t="s">
        <v>105</v>
      </c>
      <c r="E57" s="1"/>
      <c r="F57" s="1" t="s">
        <v>83</v>
      </c>
      <c r="G57" s="21">
        <v>1</v>
      </c>
      <c r="H57" s="3">
        <v>22.8</v>
      </c>
      <c r="I57" s="3">
        <f t="shared" si="0"/>
        <v>22.8</v>
      </c>
      <c r="J57" s="3">
        <v>78</v>
      </c>
      <c r="K57" s="4">
        <f t="shared" si="1"/>
        <v>0.29230769230769232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110</v>
      </c>
      <c r="E58" s="1"/>
      <c r="F58" s="1" t="s">
        <v>372</v>
      </c>
      <c r="G58" s="21"/>
      <c r="H58" s="3">
        <v>41.95</v>
      </c>
      <c r="I58" s="3">
        <f t="shared" si="0"/>
        <v>0</v>
      </c>
      <c r="J58" s="3">
        <v>125</v>
      </c>
      <c r="K58" s="4">
        <f t="shared" si="1"/>
        <v>0.33560000000000001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111</v>
      </c>
      <c r="E59" s="1"/>
      <c r="F59" s="1" t="s">
        <v>372</v>
      </c>
      <c r="G59" s="21"/>
      <c r="H59" s="3">
        <v>197</v>
      </c>
      <c r="I59" s="3">
        <f t="shared" si="0"/>
        <v>0</v>
      </c>
      <c r="J59" s="3">
        <v>445</v>
      </c>
      <c r="K59" s="4">
        <f t="shared" si="1"/>
        <v>0.44269662921348313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112</v>
      </c>
      <c r="E60" s="1"/>
      <c r="F60" s="1" t="s">
        <v>372</v>
      </c>
      <c r="G60" s="21">
        <v>3</v>
      </c>
      <c r="H60" s="3">
        <v>85.95</v>
      </c>
      <c r="I60" s="3">
        <f t="shared" si="0"/>
        <v>257.85000000000002</v>
      </c>
      <c r="J60" s="3">
        <v>280</v>
      </c>
      <c r="K60" s="4">
        <f t="shared" si="1"/>
        <v>0.30696428571428575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113</v>
      </c>
      <c r="E61" s="1"/>
      <c r="F61" s="1" t="s">
        <v>372</v>
      </c>
      <c r="G61" s="21"/>
      <c r="H61" s="3">
        <v>155</v>
      </c>
      <c r="I61" s="3">
        <f t="shared" si="0"/>
        <v>0</v>
      </c>
      <c r="J61" s="3">
        <v>350</v>
      </c>
      <c r="K61" s="4">
        <f t="shared" si="1"/>
        <v>0.44285714285714284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114</v>
      </c>
      <c r="E62" s="1"/>
      <c r="F62" s="1" t="s">
        <v>372</v>
      </c>
      <c r="G62" s="21"/>
      <c r="H62" s="3">
        <v>82</v>
      </c>
      <c r="I62" s="3">
        <f t="shared" si="0"/>
        <v>0</v>
      </c>
      <c r="J62" s="3">
        <v>245</v>
      </c>
      <c r="K62" s="4">
        <f t="shared" si="1"/>
        <v>0.33469387755102042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115</v>
      </c>
      <c r="E63" s="1"/>
      <c r="F63" s="1" t="s">
        <v>372</v>
      </c>
      <c r="G63" s="21">
        <v>3</v>
      </c>
      <c r="H63" s="3">
        <v>88</v>
      </c>
      <c r="I63" s="3">
        <f t="shared" si="0"/>
        <v>264</v>
      </c>
      <c r="J63" s="3">
        <v>260</v>
      </c>
      <c r="K63" s="4">
        <f t="shared" si="1"/>
        <v>0.33846153846153848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116</v>
      </c>
      <c r="E64" s="1"/>
      <c r="F64" s="1" t="s">
        <v>372</v>
      </c>
      <c r="G64" s="21">
        <v>7</v>
      </c>
      <c r="H64" s="3">
        <v>61.45</v>
      </c>
      <c r="I64" s="3">
        <f t="shared" si="0"/>
        <v>430.15000000000003</v>
      </c>
      <c r="J64" s="3">
        <v>190</v>
      </c>
      <c r="K64" s="4">
        <f t="shared" si="1"/>
        <v>0.32342105263157894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117</v>
      </c>
      <c r="E65" s="1"/>
      <c r="F65" s="1" t="s">
        <v>372</v>
      </c>
      <c r="G65" s="21"/>
      <c r="H65" s="3">
        <v>49</v>
      </c>
      <c r="I65" s="3">
        <f t="shared" si="0"/>
        <v>0</v>
      </c>
      <c r="J65" s="3">
        <v>154</v>
      </c>
      <c r="K65" s="4">
        <f t="shared" si="1"/>
        <v>0.31818181818181818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118</v>
      </c>
      <c r="E66" s="1">
        <v>2014</v>
      </c>
      <c r="F66" s="1" t="s">
        <v>372</v>
      </c>
      <c r="G66" s="21"/>
      <c r="H66" s="3">
        <v>82</v>
      </c>
      <c r="I66" s="3">
        <f t="shared" si="0"/>
        <v>0</v>
      </c>
      <c r="J66" s="3">
        <v>250</v>
      </c>
      <c r="K66" s="4">
        <f t="shared" si="1"/>
        <v>0.32800000000000001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119</v>
      </c>
      <c r="E67" s="1">
        <v>2009</v>
      </c>
      <c r="F67" s="1" t="s">
        <v>372</v>
      </c>
      <c r="G67" s="21">
        <v>2</v>
      </c>
      <c r="H67" s="3">
        <v>66.95</v>
      </c>
      <c r="I67" s="3">
        <f t="shared" si="0"/>
        <v>133.9</v>
      </c>
      <c r="J67" s="3">
        <v>220</v>
      </c>
      <c r="K67" s="4">
        <f t="shared" si="1"/>
        <v>0.30431818181818182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120</v>
      </c>
      <c r="E68" s="1" t="s">
        <v>14</v>
      </c>
      <c r="F68" s="1" t="s">
        <v>372</v>
      </c>
      <c r="G68" s="21">
        <v>6</v>
      </c>
      <c r="H68" s="3">
        <v>49</v>
      </c>
      <c r="I68" s="3">
        <f t="shared" si="0"/>
        <v>294</v>
      </c>
      <c r="J68" s="3">
        <v>170</v>
      </c>
      <c r="K68" s="4">
        <f t="shared" si="1"/>
        <v>0.28823529411764703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373</v>
      </c>
      <c r="E69" s="1" t="s">
        <v>14</v>
      </c>
      <c r="F69" s="1" t="s">
        <v>372</v>
      </c>
      <c r="G69" s="21">
        <v>5</v>
      </c>
      <c r="H69" s="3">
        <v>49.95</v>
      </c>
      <c r="I69" s="3">
        <f t="shared" si="0"/>
        <v>249.75</v>
      </c>
      <c r="J69" s="3">
        <v>160</v>
      </c>
      <c r="K69" s="4">
        <v>0.31219999999999998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121</v>
      </c>
      <c r="E70" s="1" t="s">
        <v>14</v>
      </c>
      <c r="F70" s="1" t="s">
        <v>90</v>
      </c>
      <c r="G70" s="21">
        <v>3</v>
      </c>
      <c r="H70" s="3">
        <v>36</v>
      </c>
      <c r="I70" s="3">
        <f t="shared" si="0"/>
        <v>108</v>
      </c>
      <c r="J70" s="3">
        <v>110</v>
      </c>
      <c r="K70" s="4">
        <f t="shared" si="1"/>
        <v>0.32727272727272727</v>
      </c>
      <c r="L70" s="1" t="s">
        <v>16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370</v>
      </c>
      <c r="E71" s="1">
        <v>2016</v>
      </c>
      <c r="F71" s="1" t="s">
        <v>123</v>
      </c>
      <c r="G71" s="21">
        <v>1</v>
      </c>
      <c r="H71" s="3">
        <v>82</v>
      </c>
      <c r="I71" s="3">
        <f t="shared" si="0"/>
        <v>82</v>
      </c>
      <c r="J71" s="3">
        <v>220</v>
      </c>
      <c r="K71" s="4">
        <f t="shared" si="1"/>
        <v>0.37272727272727274</v>
      </c>
      <c r="L71" s="1" t="s">
        <v>16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122</v>
      </c>
      <c r="E72" s="1">
        <v>2016</v>
      </c>
      <c r="F72" s="1" t="s">
        <v>123</v>
      </c>
      <c r="G72" s="21"/>
      <c r="H72" s="3">
        <v>54.83</v>
      </c>
      <c r="I72" s="3">
        <f t="shared" ref="I72:I138" si="2">H72*G72</f>
        <v>0</v>
      </c>
      <c r="J72" s="3">
        <v>175</v>
      </c>
      <c r="K72" s="4">
        <f t="shared" si="1"/>
        <v>0.31331428571428571</v>
      </c>
      <c r="L72" s="1" t="s">
        <v>16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364</v>
      </c>
      <c r="E73" s="1"/>
      <c r="F73" s="1" t="s">
        <v>123</v>
      </c>
      <c r="G73" s="21"/>
      <c r="H73" s="3">
        <v>48.33</v>
      </c>
      <c r="I73" s="3">
        <f t="shared" si="2"/>
        <v>0</v>
      </c>
      <c r="J73" s="3">
        <v>145</v>
      </c>
      <c r="K73" s="4">
        <f t="shared" si="1"/>
        <v>0.3333103448275862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125</v>
      </c>
      <c r="E74" s="1">
        <v>2017</v>
      </c>
      <c r="F74" s="1" t="s">
        <v>123</v>
      </c>
      <c r="G74" s="21"/>
      <c r="H74" s="3">
        <v>117.33</v>
      </c>
      <c r="I74" s="3">
        <f t="shared" si="2"/>
        <v>0</v>
      </c>
      <c r="J74" s="3">
        <v>333</v>
      </c>
      <c r="K74" s="4">
        <f t="shared" si="1"/>
        <v>0.35234234234234235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126</v>
      </c>
      <c r="E75" s="1"/>
      <c r="F75" s="1" t="s">
        <v>123</v>
      </c>
      <c r="G75" s="21">
        <v>6</v>
      </c>
      <c r="H75" s="3">
        <v>47</v>
      </c>
      <c r="I75" s="3">
        <f t="shared" si="2"/>
        <v>282</v>
      </c>
      <c r="J75" s="3">
        <v>160</v>
      </c>
      <c r="K75" s="4">
        <f t="shared" si="1"/>
        <v>0.29375000000000001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127</v>
      </c>
      <c r="E76" s="1"/>
      <c r="F76" s="1" t="s">
        <v>123</v>
      </c>
      <c r="G76" s="21"/>
      <c r="H76" s="3">
        <v>64.33</v>
      </c>
      <c r="I76" s="3">
        <f t="shared" si="2"/>
        <v>0</v>
      </c>
      <c r="J76" s="3">
        <v>205</v>
      </c>
      <c r="K76" s="4">
        <f t="shared" si="1"/>
        <v>0.31380487804878049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124</v>
      </c>
      <c r="B77" s="1" t="s">
        <v>108</v>
      </c>
      <c r="C77" s="1" t="s">
        <v>109</v>
      </c>
      <c r="D77" s="1" t="s">
        <v>363</v>
      </c>
      <c r="E77" s="1"/>
      <c r="F77" s="1" t="s">
        <v>123</v>
      </c>
      <c r="G77" s="21"/>
      <c r="H77" s="3">
        <v>89.17</v>
      </c>
      <c r="I77" s="3">
        <f t="shared" si="2"/>
        <v>0</v>
      </c>
      <c r="J77" s="3">
        <v>195</v>
      </c>
      <c r="K77" s="4">
        <f t="shared" si="1"/>
        <v>0.45728205128205129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124</v>
      </c>
      <c r="B78" s="1" t="s">
        <v>108</v>
      </c>
      <c r="C78" s="1" t="s">
        <v>109</v>
      </c>
      <c r="D78" s="1" t="s">
        <v>128</v>
      </c>
      <c r="E78" s="1"/>
      <c r="F78" s="1" t="s">
        <v>123</v>
      </c>
      <c r="G78" s="21"/>
      <c r="H78" s="3">
        <v>80</v>
      </c>
      <c r="I78" s="3">
        <f t="shared" si="2"/>
        <v>0</v>
      </c>
      <c r="J78" s="3">
        <v>240</v>
      </c>
      <c r="K78" s="4">
        <f t="shared" si="1"/>
        <v>0.33333333333333331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420</v>
      </c>
      <c r="E79" s="1" t="s">
        <v>14</v>
      </c>
      <c r="F79" s="1" t="s">
        <v>50</v>
      </c>
      <c r="G79" s="21">
        <v>3</v>
      </c>
      <c r="H79" s="3">
        <v>26</v>
      </c>
      <c r="I79" s="3">
        <f t="shared" si="2"/>
        <v>78</v>
      </c>
      <c r="J79" s="3">
        <v>79</v>
      </c>
      <c r="K79" s="4">
        <f t="shared" si="1"/>
        <v>0.32911392405063289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433</v>
      </c>
      <c r="E80" s="1" t="s">
        <v>14</v>
      </c>
      <c r="F80" s="1" t="s">
        <v>50</v>
      </c>
      <c r="G80" s="21">
        <v>2</v>
      </c>
      <c r="H80" s="3">
        <v>55</v>
      </c>
      <c r="I80" s="3">
        <f t="shared" si="2"/>
        <v>110</v>
      </c>
      <c r="J80" s="3">
        <v>152</v>
      </c>
      <c r="K80" s="4">
        <f t="shared" si="1"/>
        <v>0.36184210526315791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129</v>
      </c>
      <c r="E81" s="1" t="s">
        <v>14</v>
      </c>
      <c r="F81" s="1" t="s">
        <v>130</v>
      </c>
      <c r="G81" s="21"/>
      <c r="H81" s="3">
        <v>29</v>
      </c>
      <c r="I81" s="3">
        <f t="shared" si="2"/>
        <v>0</v>
      </c>
      <c r="J81" s="3">
        <v>75</v>
      </c>
      <c r="K81" s="4">
        <f t="shared" si="1"/>
        <v>0.38666666666666666</v>
      </c>
      <c r="L81" s="1" t="s">
        <v>63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404</v>
      </c>
      <c r="E82" s="1" t="s">
        <v>14</v>
      </c>
      <c r="F82" s="1" t="s">
        <v>405</v>
      </c>
      <c r="G82" s="21"/>
      <c r="H82" s="3">
        <v>26.5</v>
      </c>
      <c r="I82" s="3">
        <f t="shared" si="2"/>
        <v>0</v>
      </c>
      <c r="J82" s="3">
        <v>78</v>
      </c>
      <c r="K82" s="4">
        <f t="shared" si="1"/>
        <v>0.33974358974358976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410</v>
      </c>
      <c r="E83" s="1" t="s">
        <v>14</v>
      </c>
      <c r="F83" s="1" t="s">
        <v>405</v>
      </c>
      <c r="G83" s="21"/>
      <c r="H83" s="3">
        <v>30.75</v>
      </c>
      <c r="I83" s="3">
        <f t="shared" si="2"/>
        <v>0</v>
      </c>
      <c r="J83" s="3">
        <v>82</v>
      </c>
      <c r="K83" s="4">
        <f t="shared" si="1"/>
        <v>0.375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131</v>
      </c>
      <c r="E84" s="1" t="s">
        <v>14</v>
      </c>
      <c r="F84" s="1" t="s">
        <v>130</v>
      </c>
      <c r="G84" s="21"/>
      <c r="H84" s="3">
        <v>29</v>
      </c>
      <c r="I84" s="3">
        <f t="shared" si="2"/>
        <v>0</v>
      </c>
      <c r="J84" s="3">
        <v>75</v>
      </c>
      <c r="K84" s="4">
        <f t="shared" si="1"/>
        <v>0.38666666666666666</v>
      </c>
      <c r="L84" s="1" t="s">
        <v>63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108</v>
      </c>
      <c r="C85" s="1" t="s">
        <v>109</v>
      </c>
      <c r="D85" s="1" t="s">
        <v>132</v>
      </c>
      <c r="E85" s="1">
        <v>2006</v>
      </c>
      <c r="F85" s="1" t="s">
        <v>123</v>
      </c>
      <c r="G85" s="21">
        <v>4</v>
      </c>
      <c r="H85" s="3">
        <v>139.99</v>
      </c>
      <c r="I85" s="3">
        <f t="shared" si="2"/>
        <v>559.96</v>
      </c>
      <c r="J85" s="3">
        <v>435</v>
      </c>
      <c r="K85" s="4">
        <f t="shared" si="1"/>
        <v>0.321816091954023</v>
      </c>
      <c r="L85" s="1" t="s">
        <v>63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107</v>
      </c>
      <c r="B86" s="1" t="s">
        <v>108</v>
      </c>
      <c r="C86" s="1" t="s">
        <v>109</v>
      </c>
      <c r="D86" s="1" t="s">
        <v>133</v>
      </c>
      <c r="E86" s="1"/>
      <c r="F86" s="1" t="s">
        <v>83</v>
      </c>
      <c r="G86" s="21"/>
      <c r="H86" s="3">
        <v>61</v>
      </c>
      <c r="I86" s="3">
        <f t="shared" si="2"/>
        <v>0</v>
      </c>
      <c r="J86" s="3">
        <v>205</v>
      </c>
      <c r="K86" s="4">
        <f t="shared" si="1"/>
        <v>0.29756097560975608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4" t="s">
        <v>107</v>
      </c>
      <c r="B87" s="1" t="s">
        <v>134</v>
      </c>
      <c r="C87" s="1" t="s">
        <v>107</v>
      </c>
      <c r="D87" s="1" t="s">
        <v>135</v>
      </c>
      <c r="E87" s="1"/>
      <c r="F87" s="1" t="s">
        <v>83</v>
      </c>
      <c r="G87" s="21"/>
      <c r="H87" s="3">
        <v>26</v>
      </c>
      <c r="I87" s="3">
        <f t="shared" si="2"/>
        <v>0</v>
      </c>
      <c r="J87" s="3">
        <v>84</v>
      </c>
      <c r="K87" s="4">
        <f t="shared" ref="K87:K169" si="3">H87/J87</f>
        <v>0.30952380952380953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134</v>
      </c>
      <c r="C88" s="1" t="s">
        <v>137</v>
      </c>
      <c r="D88" s="1" t="s">
        <v>138</v>
      </c>
      <c r="E88" s="1"/>
      <c r="F88" s="1" t="s">
        <v>83</v>
      </c>
      <c r="G88" s="21">
        <v>1</v>
      </c>
      <c r="H88" s="3">
        <v>25</v>
      </c>
      <c r="I88" s="3">
        <f t="shared" si="2"/>
        <v>25</v>
      </c>
      <c r="J88" s="3">
        <v>82</v>
      </c>
      <c r="K88" s="4">
        <f t="shared" si="3"/>
        <v>0.3048780487804878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148</v>
      </c>
      <c r="D89" s="1" t="s">
        <v>438</v>
      </c>
      <c r="E89" s="1">
        <v>2022</v>
      </c>
      <c r="F89" s="1" t="s">
        <v>437</v>
      </c>
      <c r="G89" s="21">
        <v>11</v>
      </c>
      <c r="H89" s="3">
        <f>438/12</f>
        <v>36.5</v>
      </c>
      <c r="I89" s="3">
        <f t="shared" si="2"/>
        <v>401.5</v>
      </c>
      <c r="J89" s="3">
        <v>112</v>
      </c>
      <c r="K89" s="4">
        <f t="shared" si="3"/>
        <v>0.32589285714285715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134</v>
      </c>
      <c r="C90" s="1" t="s">
        <v>139</v>
      </c>
      <c r="D90" s="1" t="s">
        <v>140</v>
      </c>
      <c r="E90" s="1">
        <v>2021</v>
      </c>
      <c r="F90" s="1" t="s">
        <v>141</v>
      </c>
      <c r="G90" s="21"/>
      <c r="H90" s="3">
        <v>32</v>
      </c>
      <c r="I90" s="3">
        <f t="shared" si="2"/>
        <v>0</v>
      </c>
      <c r="J90" s="3">
        <v>99</v>
      </c>
      <c r="K90" s="4">
        <f t="shared" si="3"/>
        <v>0.32323232323232326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142</v>
      </c>
      <c r="C91" s="1" t="s">
        <v>143</v>
      </c>
      <c r="D91" s="1" t="s">
        <v>144</v>
      </c>
      <c r="E91" s="1">
        <v>2023</v>
      </c>
      <c r="F91" s="1" t="s">
        <v>50</v>
      </c>
      <c r="G91" s="21">
        <v>2</v>
      </c>
      <c r="H91" s="3">
        <v>33.99</v>
      </c>
      <c r="I91" s="3">
        <f t="shared" si="2"/>
        <v>67.98</v>
      </c>
      <c r="J91" s="3">
        <v>104</v>
      </c>
      <c r="K91" s="4">
        <f t="shared" si="3"/>
        <v>0.32682692307692307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145</v>
      </c>
      <c r="C92" s="1" t="s">
        <v>146</v>
      </c>
      <c r="D92" s="1" t="s">
        <v>147</v>
      </c>
      <c r="E92" s="1"/>
      <c r="F92" s="1" t="s">
        <v>83</v>
      </c>
      <c r="G92" s="21">
        <v>7</v>
      </c>
      <c r="H92" s="3">
        <v>33</v>
      </c>
      <c r="I92" s="3">
        <f t="shared" si="2"/>
        <v>231</v>
      </c>
      <c r="J92" s="3">
        <v>83</v>
      </c>
      <c r="K92" s="4">
        <f t="shared" si="3"/>
        <v>0.39759036144578314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148</v>
      </c>
      <c r="D93" s="1" t="s">
        <v>149</v>
      </c>
      <c r="E93" s="1">
        <v>2021</v>
      </c>
      <c r="F93" s="1" t="s">
        <v>83</v>
      </c>
      <c r="G93" s="21">
        <v>5</v>
      </c>
      <c r="H93" s="3">
        <v>31.16</v>
      </c>
      <c r="I93" s="3">
        <f t="shared" si="2"/>
        <v>155.80000000000001</v>
      </c>
      <c r="J93" s="3">
        <v>105</v>
      </c>
      <c r="K93" s="4">
        <f t="shared" si="3"/>
        <v>0.29676190476190478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150</v>
      </c>
      <c r="D94" s="1" t="s">
        <v>457</v>
      </c>
      <c r="E94" s="1">
        <v>2022</v>
      </c>
      <c r="F94" s="1" t="s">
        <v>459</v>
      </c>
      <c r="G94" s="21">
        <v>28</v>
      </c>
      <c r="H94" s="3">
        <v>30</v>
      </c>
      <c r="I94" s="3">
        <f t="shared" si="2"/>
        <v>840</v>
      </c>
      <c r="J94" s="3">
        <v>120</v>
      </c>
      <c r="K94" s="4">
        <f>H94/J94</f>
        <v>0.25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458</v>
      </c>
      <c r="E95" s="1">
        <v>2020</v>
      </c>
      <c r="F95" s="1" t="s">
        <v>459</v>
      </c>
      <c r="G95" s="21">
        <v>3</v>
      </c>
      <c r="H95" s="3">
        <v>85</v>
      </c>
      <c r="I95" s="3">
        <f t="shared" si="2"/>
        <v>255</v>
      </c>
      <c r="J95" s="3">
        <v>260</v>
      </c>
      <c r="K95" s="4">
        <f>H95/J95</f>
        <v>0.32692307692307693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150</v>
      </c>
      <c r="D96" s="1" t="s">
        <v>151</v>
      </c>
      <c r="E96" s="1"/>
      <c r="F96" s="1" t="s">
        <v>83</v>
      </c>
      <c r="G96" s="21"/>
      <c r="H96" s="3">
        <v>40</v>
      </c>
      <c r="I96" s="3">
        <f t="shared" si="2"/>
        <v>0</v>
      </c>
      <c r="J96" s="3">
        <v>128</v>
      </c>
      <c r="K96" s="4">
        <f t="shared" si="3"/>
        <v>0.3125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150</v>
      </c>
      <c r="D97" s="1" t="s">
        <v>152</v>
      </c>
      <c r="E97" s="1"/>
      <c r="F97" s="1" t="s">
        <v>83</v>
      </c>
      <c r="G97" s="21"/>
      <c r="H97" s="3">
        <v>25</v>
      </c>
      <c r="I97" s="3">
        <f t="shared" si="2"/>
        <v>0</v>
      </c>
      <c r="J97" s="3">
        <v>87</v>
      </c>
      <c r="K97" s="4">
        <f t="shared" si="3"/>
        <v>0.28735632183908044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134</v>
      </c>
      <c r="C98" s="1" t="s">
        <v>153</v>
      </c>
      <c r="D98" s="1" t="s">
        <v>154</v>
      </c>
      <c r="E98" s="1"/>
      <c r="F98" s="1" t="s">
        <v>83</v>
      </c>
      <c r="G98" s="21"/>
      <c r="H98" s="3">
        <v>24</v>
      </c>
      <c r="I98" s="3">
        <f t="shared" si="2"/>
        <v>0</v>
      </c>
      <c r="J98" s="3">
        <v>84</v>
      </c>
      <c r="K98" s="4">
        <f t="shared" si="3"/>
        <v>0.2857142857142857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155</v>
      </c>
      <c r="D99" s="1" t="s">
        <v>156</v>
      </c>
      <c r="E99" s="1"/>
      <c r="F99" s="1" t="s">
        <v>83</v>
      </c>
      <c r="G99" s="21">
        <v>2</v>
      </c>
      <c r="H99" s="3">
        <v>24</v>
      </c>
      <c r="I99" s="3">
        <f t="shared" si="2"/>
        <v>48</v>
      </c>
      <c r="J99" s="1"/>
      <c r="K99" s="4" t="e">
        <f t="shared" si="3"/>
        <v>#DIV/0!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157</v>
      </c>
      <c r="C100" s="1" t="s">
        <v>158</v>
      </c>
      <c r="D100" s="5" t="s">
        <v>159</v>
      </c>
      <c r="E100" s="1"/>
      <c r="F100" s="5" t="s">
        <v>83</v>
      </c>
      <c r="G100" s="21"/>
      <c r="H100" s="3">
        <v>38</v>
      </c>
      <c r="I100" s="3">
        <f t="shared" si="2"/>
        <v>0</v>
      </c>
      <c r="J100" s="3">
        <v>124</v>
      </c>
      <c r="K100" s="4">
        <f t="shared" si="3"/>
        <v>0.30645161290322581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142</v>
      </c>
      <c r="C101" s="1" t="s">
        <v>160</v>
      </c>
      <c r="D101" s="5" t="s">
        <v>161</v>
      </c>
      <c r="E101" s="1"/>
      <c r="F101" s="5" t="s">
        <v>83</v>
      </c>
      <c r="G101" s="21"/>
      <c r="H101" s="3">
        <v>30</v>
      </c>
      <c r="I101" s="3">
        <f t="shared" si="2"/>
        <v>0</v>
      </c>
      <c r="J101" s="3">
        <v>98</v>
      </c>
      <c r="K101" s="4">
        <f t="shared" si="3"/>
        <v>0.30612244897959184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428</v>
      </c>
      <c r="C102" s="1" t="s">
        <v>148</v>
      </c>
      <c r="D102" s="5" t="s">
        <v>429</v>
      </c>
      <c r="E102" s="1"/>
      <c r="F102" s="5" t="s">
        <v>50</v>
      </c>
      <c r="G102" s="21">
        <v>7</v>
      </c>
      <c r="H102" s="3">
        <v>96.67</v>
      </c>
      <c r="I102" s="3">
        <f t="shared" si="2"/>
        <v>676.69</v>
      </c>
      <c r="J102" s="3">
        <v>265</v>
      </c>
      <c r="K102" s="4">
        <f t="shared" si="3"/>
        <v>0.36479245283018868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162</v>
      </c>
      <c r="C103" s="1" t="s">
        <v>146</v>
      </c>
      <c r="D103" s="1" t="s">
        <v>436</v>
      </c>
      <c r="E103" s="1">
        <v>2020</v>
      </c>
      <c r="F103" s="1" t="s">
        <v>50</v>
      </c>
      <c r="G103" s="21"/>
      <c r="H103" s="3">
        <v>64.67</v>
      </c>
      <c r="I103" s="3">
        <f t="shared" si="2"/>
        <v>0</v>
      </c>
      <c r="J103" s="3">
        <v>195</v>
      </c>
      <c r="K103" s="4">
        <f t="shared" si="3"/>
        <v>0.33164102564102566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165</v>
      </c>
      <c r="E104" s="1">
        <v>2019</v>
      </c>
      <c r="F104" s="1" t="s">
        <v>164</v>
      </c>
      <c r="G104" s="21">
        <v>13</v>
      </c>
      <c r="H104" s="3">
        <v>21.33</v>
      </c>
      <c r="I104" s="3">
        <f t="shared" si="2"/>
        <v>277.28999999999996</v>
      </c>
      <c r="J104" s="3">
        <v>84</v>
      </c>
      <c r="K104" s="4">
        <f t="shared" si="3"/>
        <v>0.25392857142857139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166</v>
      </c>
      <c r="E105" s="1">
        <v>2020</v>
      </c>
      <c r="F105" s="1" t="s">
        <v>372</v>
      </c>
      <c r="G105" s="21"/>
      <c r="H105" s="3">
        <v>60</v>
      </c>
      <c r="I105" s="3">
        <f t="shared" si="2"/>
        <v>0</v>
      </c>
      <c r="J105" s="3">
        <v>180</v>
      </c>
      <c r="K105" s="4">
        <f t="shared" si="3"/>
        <v>0.33333333333333331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162</v>
      </c>
      <c r="C106" s="1" t="s">
        <v>146</v>
      </c>
      <c r="D106" s="1" t="s">
        <v>439</v>
      </c>
      <c r="E106" s="1">
        <v>2022</v>
      </c>
      <c r="F106" s="1" t="s">
        <v>76</v>
      </c>
      <c r="G106" s="21">
        <v>6</v>
      </c>
      <c r="H106" s="3">
        <v>80</v>
      </c>
      <c r="I106" s="3">
        <f t="shared" si="2"/>
        <v>480</v>
      </c>
      <c r="J106" s="3">
        <v>220</v>
      </c>
      <c r="K106" s="4">
        <f t="shared" si="3"/>
        <v>0.36363636363636365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162</v>
      </c>
      <c r="C107" s="1" t="s">
        <v>146</v>
      </c>
      <c r="D107" s="1" t="s">
        <v>167</v>
      </c>
      <c r="E107" s="1"/>
      <c r="F107" s="1" t="s">
        <v>372</v>
      </c>
      <c r="G107" s="21"/>
      <c r="H107" s="3">
        <v>37.950000000000003</v>
      </c>
      <c r="I107" s="3">
        <f t="shared" si="2"/>
        <v>0</v>
      </c>
      <c r="J107" s="3">
        <v>114</v>
      </c>
      <c r="K107" s="4">
        <f t="shared" si="3"/>
        <v>0.3328947368421053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168</v>
      </c>
      <c r="D108" s="1" t="s">
        <v>169</v>
      </c>
      <c r="E108" s="1"/>
      <c r="F108" s="1" t="s">
        <v>50</v>
      </c>
      <c r="G108" s="21"/>
      <c r="H108" s="3">
        <v>21.33</v>
      </c>
      <c r="I108" s="3">
        <f t="shared" si="2"/>
        <v>0</v>
      </c>
      <c r="J108" s="3">
        <v>74</v>
      </c>
      <c r="K108" s="4">
        <f t="shared" si="3"/>
        <v>0.28824324324324324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168</v>
      </c>
      <c r="D109" s="1" t="s">
        <v>170</v>
      </c>
      <c r="E109" s="1"/>
      <c r="F109" s="1" t="s">
        <v>50</v>
      </c>
      <c r="G109" s="21"/>
      <c r="H109" s="3">
        <v>21.33</v>
      </c>
      <c r="I109" s="3">
        <f t="shared" si="2"/>
        <v>0</v>
      </c>
      <c r="J109" s="3">
        <v>95</v>
      </c>
      <c r="K109" s="4">
        <f t="shared" si="3"/>
        <v>0.22452631578947366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171</v>
      </c>
      <c r="D110" s="1" t="s">
        <v>172</v>
      </c>
      <c r="E110" s="1"/>
      <c r="F110" s="1" t="s">
        <v>90</v>
      </c>
      <c r="G110" s="21"/>
      <c r="H110" s="3">
        <v>210</v>
      </c>
      <c r="I110" s="3">
        <f t="shared" si="2"/>
        <v>0</v>
      </c>
      <c r="J110" s="3">
        <v>610</v>
      </c>
      <c r="K110" s="4">
        <f t="shared" si="3"/>
        <v>0.34426229508196721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173</v>
      </c>
      <c r="D111" s="1" t="s">
        <v>174</v>
      </c>
      <c r="E111" s="1"/>
      <c r="F111" s="1" t="s">
        <v>90</v>
      </c>
      <c r="G111" s="21"/>
      <c r="H111" s="3">
        <v>25</v>
      </c>
      <c r="I111" s="3">
        <f t="shared" si="2"/>
        <v>0</v>
      </c>
      <c r="J111" s="3">
        <v>79</v>
      </c>
      <c r="K111" s="4">
        <f t="shared" si="3"/>
        <v>0.31645569620253167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175</v>
      </c>
      <c r="E112" s="1"/>
      <c r="F112" s="1" t="s">
        <v>90</v>
      </c>
      <c r="G112" s="21"/>
      <c r="H112" s="3">
        <v>72</v>
      </c>
      <c r="I112" s="3">
        <f t="shared" si="2"/>
        <v>0</v>
      </c>
      <c r="J112" s="3">
        <v>236</v>
      </c>
      <c r="K112" s="4">
        <f t="shared" si="3"/>
        <v>0.30508474576271188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150</v>
      </c>
      <c r="D113" s="1" t="s">
        <v>176</v>
      </c>
      <c r="E113" s="1">
        <v>2018</v>
      </c>
      <c r="F113" s="1" t="s">
        <v>372</v>
      </c>
      <c r="G113" s="21"/>
      <c r="H113" s="3">
        <v>40.950000000000003</v>
      </c>
      <c r="I113" s="3">
        <f t="shared" si="2"/>
        <v>0</v>
      </c>
      <c r="J113" s="3">
        <v>128</v>
      </c>
      <c r="K113" s="4">
        <f t="shared" si="3"/>
        <v>0.31992187500000002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177</v>
      </c>
      <c r="E114" s="1">
        <v>2018</v>
      </c>
      <c r="F114" s="1" t="s">
        <v>372</v>
      </c>
      <c r="G114" s="21"/>
      <c r="H114" s="3">
        <v>44.95</v>
      </c>
      <c r="I114" s="3">
        <f t="shared" si="2"/>
        <v>0</v>
      </c>
      <c r="J114" s="3">
        <v>139</v>
      </c>
      <c r="K114" s="4">
        <f t="shared" si="3"/>
        <v>0.32338129496402879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150</v>
      </c>
      <c r="D115" s="1" t="s">
        <v>178</v>
      </c>
      <c r="E115" s="1">
        <v>2018</v>
      </c>
      <c r="F115" s="1" t="s">
        <v>372</v>
      </c>
      <c r="G115" s="21">
        <v>5</v>
      </c>
      <c r="H115" s="3">
        <v>144</v>
      </c>
      <c r="I115" s="3">
        <f t="shared" si="2"/>
        <v>720</v>
      </c>
      <c r="J115" s="3">
        <v>390</v>
      </c>
      <c r="K115" s="4">
        <f t="shared" si="3"/>
        <v>0.36923076923076925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150</v>
      </c>
      <c r="D116" s="1" t="s">
        <v>179</v>
      </c>
      <c r="E116" s="1">
        <v>2018</v>
      </c>
      <c r="F116" s="1" t="s">
        <v>372</v>
      </c>
      <c r="G116" s="21"/>
      <c r="H116" s="3">
        <v>281.55</v>
      </c>
      <c r="I116" s="3">
        <f t="shared" si="2"/>
        <v>0</v>
      </c>
      <c r="J116" s="3">
        <v>685</v>
      </c>
      <c r="K116" s="4">
        <f t="shared" si="3"/>
        <v>0.41102189781021897</v>
      </c>
      <c r="L116" s="1" t="s">
        <v>63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168</v>
      </c>
      <c r="D117" s="1" t="s">
        <v>181</v>
      </c>
      <c r="E117" s="1">
        <v>2021</v>
      </c>
      <c r="F117" s="1" t="s">
        <v>372</v>
      </c>
      <c r="G117" s="21"/>
      <c r="H117" s="3">
        <v>31.95</v>
      </c>
      <c r="I117" s="3">
        <f t="shared" si="2"/>
        <v>0</v>
      </c>
      <c r="J117" s="3">
        <v>96</v>
      </c>
      <c r="K117" s="4">
        <f t="shared" si="3"/>
        <v>0.33281250000000001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182</v>
      </c>
      <c r="E118" s="1">
        <v>2020</v>
      </c>
      <c r="F118" s="1" t="s">
        <v>372</v>
      </c>
      <c r="G118" s="21"/>
      <c r="H118" s="3">
        <v>38.950000000000003</v>
      </c>
      <c r="I118" s="3">
        <f t="shared" si="2"/>
        <v>0</v>
      </c>
      <c r="J118" s="3">
        <v>125</v>
      </c>
      <c r="K118" s="4">
        <f t="shared" si="3"/>
        <v>0.31160000000000004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408</v>
      </c>
      <c r="E119" s="1">
        <v>2022</v>
      </c>
      <c r="F119" s="1" t="s">
        <v>372</v>
      </c>
      <c r="G119" s="21">
        <v>11</v>
      </c>
      <c r="H119" s="3">
        <v>60.1</v>
      </c>
      <c r="I119" s="3">
        <f t="shared" si="2"/>
        <v>661.1</v>
      </c>
      <c r="J119" s="3">
        <v>180</v>
      </c>
      <c r="K119" s="4">
        <f t="shared" si="3"/>
        <v>0.3338888888888889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461</v>
      </c>
      <c r="E120" s="1">
        <v>2022</v>
      </c>
      <c r="F120" s="1" t="s">
        <v>372</v>
      </c>
      <c r="G120" s="21"/>
      <c r="H120" s="3">
        <v>60.1</v>
      </c>
      <c r="I120" s="3">
        <f t="shared" si="2"/>
        <v>0</v>
      </c>
      <c r="J120" s="3">
        <v>180</v>
      </c>
      <c r="K120" s="4">
        <f t="shared" si="3"/>
        <v>0.3338888888888889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183</v>
      </c>
      <c r="E121" s="1">
        <v>2020</v>
      </c>
      <c r="F121" s="1" t="s">
        <v>372</v>
      </c>
      <c r="G121" s="21"/>
      <c r="H121" s="3">
        <v>46</v>
      </c>
      <c r="I121" s="3">
        <f t="shared" si="2"/>
        <v>0</v>
      </c>
      <c r="J121" s="3">
        <v>149</v>
      </c>
      <c r="K121" s="4">
        <f t="shared" si="3"/>
        <v>0.3087248322147651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184</v>
      </c>
      <c r="E122" s="1">
        <v>2019</v>
      </c>
      <c r="F122" s="1" t="s">
        <v>372</v>
      </c>
      <c r="G122" s="21"/>
      <c r="H122" s="3">
        <v>75.95</v>
      </c>
      <c r="I122" s="3">
        <f t="shared" si="2"/>
        <v>0</v>
      </c>
      <c r="J122" s="3">
        <v>235</v>
      </c>
      <c r="K122" s="4">
        <f t="shared" si="3"/>
        <v>0.32319148936170217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185</v>
      </c>
      <c r="E123" s="1"/>
      <c r="F123" s="1" t="s">
        <v>372</v>
      </c>
      <c r="G123" s="21"/>
      <c r="H123" s="3">
        <v>70</v>
      </c>
      <c r="I123" s="3">
        <f t="shared" si="2"/>
        <v>0</v>
      </c>
      <c r="J123" s="3">
        <v>240</v>
      </c>
      <c r="K123" s="4">
        <f t="shared" si="3"/>
        <v>0.29166666666666669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186</v>
      </c>
      <c r="E124" s="1"/>
      <c r="F124" s="1" t="s">
        <v>372</v>
      </c>
      <c r="G124" s="21"/>
      <c r="H124" s="3">
        <v>130</v>
      </c>
      <c r="I124" s="3">
        <f t="shared" si="2"/>
        <v>0</v>
      </c>
      <c r="J124" s="3">
        <v>430</v>
      </c>
      <c r="K124" s="4">
        <f t="shared" si="3"/>
        <v>0.30232558139534882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387</v>
      </c>
      <c r="E125" s="1">
        <v>2021</v>
      </c>
      <c r="F125" s="1" t="s">
        <v>372</v>
      </c>
      <c r="G125" s="21">
        <v>4</v>
      </c>
      <c r="H125" s="3">
        <v>72</v>
      </c>
      <c r="I125" s="3">
        <f t="shared" si="2"/>
        <v>288</v>
      </c>
      <c r="J125" s="3">
        <v>215</v>
      </c>
      <c r="K125" s="4">
        <f t="shared" si="3"/>
        <v>0.33488372093023255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187</v>
      </c>
      <c r="E126" s="1"/>
      <c r="F126" s="1" t="s">
        <v>372</v>
      </c>
      <c r="G126" s="21"/>
      <c r="H126" s="3">
        <v>55</v>
      </c>
      <c r="I126" s="3">
        <f t="shared" si="2"/>
        <v>0</v>
      </c>
      <c r="J126" s="3">
        <v>168</v>
      </c>
      <c r="K126" s="4">
        <f t="shared" si="3"/>
        <v>0.32738095238095238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180</v>
      </c>
      <c r="C127" s="1" t="s">
        <v>148</v>
      </c>
      <c r="D127" s="1" t="s">
        <v>188</v>
      </c>
      <c r="E127" s="1"/>
      <c r="F127" s="1" t="s">
        <v>372</v>
      </c>
      <c r="G127" s="21"/>
      <c r="H127" s="3">
        <v>48</v>
      </c>
      <c r="I127" s="3">
        <f t="shared" si="2"/>
        <v>0</v>
      </c>
      <c r="J127" s="3">
        <v>145</v>
      </c>
      <c r="K127" s="4">
        <f t="shared" si="3"/>
        <v>0.33103448275862069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189</v>
      </c>
      <c r="E128" s="1">
        <v>2018</v>
      </c>
      <c r="F128" s="1" t="s">
        <v>372</v>
      </c>
      <c r="G128" s="21"/>
      <c r="H128" s="3">
        <v>20</v>
      </c>
      <c r="I128" s="3">
        <f t="shared" si="2"/>
        <v>0</v>
      </c>
      <c r="J128" s="3">
        <v>95</v>
      </c>
      <c r="K128" s="4">
        <f t="shared" si="3"/>
        <v>0.21052631578947367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180</v>
      </c>
      <c r="C129" s="1" t="s">
        <v>148</v>
      </c>
      <c r="D129" s="1" t="s">
        <v>189</v>
      </c>
      <c r="E129" s="1">
        <v>2019</v>
      </c>
      <c r="F129" s="1" t="s">
        <v>372</v>
      </c>
      <c r="G129" s="21">
        <v>1</v>
      </c>
      <c r="H129" s="3">
        <v>48.45</v>
      </c>
      <c r="I129" s="3">
        <f t="shared" si="2"/>
        <v>48.45</v>
      </c>
      <c r="J129" s="3">
        <v>152</v>
      </c>
      <c r="K129" s="4">
        <f t="shared" si="3"/>
        <v>0.31875000000000003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190</v>
      </c>
      <c r="E130" s="1"/>
      <c r="F130" s="1" t="s">
        <v>372</v>
      </c>
      <c r="G130" s="21"/>
      <c r="H130" s="3">
        <v>108.95</v>
      </c>
      <c r="I130" s="3">
        <f t="shared" si="2"/>
        <v>0</v>
      </c>
      <c r="J130" s="3">
        <v>362</v>
      </c>
      <c r="K130" s="4">
        <f t="shared" si="3"/>
        <v>0.30096685082872932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191</v>
      </c>
      <c r="E131" s="1">
        <v>2018</v>
      </c>
      <c r="F131" s="1" t="s">
        <v>372</v>
      </c>
      <c r="G131" s="21"/>
      <c r="H131" s="3">
        <v>84.95</v>
      </c>
      <c r="I131" s="3">
        <f t="shared" si="2"/>
        <v>0</v>
      </c>
      <c r="J131" s="3">
        <v>290</v>
      </c>
      <c r="K131" s="4">
        <f t="shared" si="3"/>
        <v>0.29293103448275865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391</v>
      </c>
      <c r="E132" s="1">
        <v>2020</v>
      </c>
      <c r="F132" s="1" t="s">
        <v>372</v>
      </c>
      <c r="G132" s="21"/>
      <c r="H132" s="3">
        <v>41.2</v>
      </c>
      <c r="I132" s="3">
        <f t="shared" si="2"/>
        <v>0</v>
      </c>
      <c r="J132" s="3">
        <v>125</v>
      </c>
      <c r="K132" s="4">
        <f t="shared" si="3"/>
        <v>0.3296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192</v>
      </c>
      <c r="E133" s="1">
        <v>2019</v>
      </c>
      <c r="F133" s="1" t="s">
        <v>372</v>
      </c>
      <c r="G133" s="21"/>
      <c r="H133" s="3">
        <v>37</v>
      </c>
      <c r="I133" s="3">
        <f t="shared" si="2"/>
        <v>0</v>
      </c>
      <c r="J133" s="3">
        <v>125</v>
      </c>
      <c r="K133" s="4">
        <f t="shared" si="3"/>
        <v>0.29599999999999999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193</v>
      </c>
      <c r="E134" s="1">
        <v>2020</v>
      </c>
      <c r="F134" s="1" t="s">
        <v>372</v>
      </c>
      <c r="G134" s="21"/>
      <c r="H134" s="3">
        <v>122.5</v>
      </c>
      <c r="I134" s="3">
        <f t="shared" si="2"/>
        <v>0</v>
      </c>
      <c r="J134" s="3">
        <v>395</v>
      </c>
      <c r="K134" s="4">
        <f t="shared" si="3"/>
        <v>0.310126582278481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195</v>
      </c>
      <c r="E135" s="1">
        <v>2022</v>
      </c>
      <c r="F135" s="1" t="s">
        <v>50</v>
      </c>
      <c r="G135" s="21"/>
      <c r="H135" s="3">
        <v>32.67</v>
      </c>
      <c r="I135" s="3">
        <f t="shared" si="2"/>
        <v>0</v>
      </c>
      <c r="J135" s="3">
        <v>108</v>
      </c>
      <c r="K135" s="4">
        <f t="shared" si="3"/>
        <v>0.30249999999999999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195</v>
      </c>
      <c r="E136" s="1">
        <v>2020</v>
      </c>
      <c r="F136" s="1" t="s">
        <v>50</v>
      </c>
      <c r="G136" s="21"/>
      <c r="H136" s="3">
        <v>27.33</v>
      </c>
      <c r="I136" s="3">
        <f t="shared" si="2"/>
        <v>0</v>
      </c>
      <c r="J136" s="3">
        <v>106</v>
      </c>
      <c r="K136" s="4">
        <f t="shared" si="3"/>
        <v>0.25783018867924529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195</v>
      </c>
      <c r="E137" s="1">
        <v>2021</v>
      </c>
      <c r="F137" s="1" t="s">
        <v>50</v>
      </c>
      <c r="G137" s="21"/>
      <c r="H137" s="3">
        <v>29.33</v>
      </c>
      <c r="I137" s="3">
        <f t="shared" si="2"/>
        <v>0</v>
      </c>
      <c r="J137" s="3">
        <v>112</v>
      </c>
      <c r="K137" s="4">
        <f t="shared" si="3"/>
        <v>0.26187499999999997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418</v>
      </c>
      <c r="E138" s="1">
        <v>2022</v>
      </c>
      <c r="F138" s="1" t="s">
        <v>50</v>
      </c>
      <c r="G138" s="21">
        <v>4</v>
      </c>
      <c r="H138" s="3">
        <v>87.99</v>
      </c>
      <c r="I138" s="3">
        <f t="shared" si="2"/>
        <v>351.96</v>
      </c>
      <c r="J138" s="3">
        <v>259</v>
      </c>
      <c r="K138" s="4">
        <f t="shared" si="3"/>
        <v>0.3397297297297297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384</v>
      </c>
      <c r="E139" s="1">
        <v>2021</v>
      </c>
      <c r="F139" s="1" t="s">
        <v>25</v>
      </c>
      <c r="G139" s="21">
        <v>12</v>
      </c>
      <c r="H139" s="3">
        <v>71.25</v>
      </c>
      <c r="I139" s="3">
        <f t="shared" ref="I139:I202" si="4">H139*G139</f>
        <v>855</v>
      </c>
      <c r="J139" s="3">
        <v>230</v>
      </c>
      <c r="K139" s="4">
        <f t="shared" si="3"/>
        <v>0.30978260869565216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441</v>
      </c>
      <c r="D140" s="1" t="s">
        <v>442</v>
      </c>
      <c r="E140" s="1">
        <v>2020</v>
      </c>
      <c r="F140" s="1" t="s">
        <v>443</v>
      </c>
      <c r="G140" s="21">
        <v>1</v>
      </c>
      <c r="H140" s="3">
        <v>59.1</v>
      </c>
      <c r="I140" s="3">
        <f t="shared" si="4"/>
        <v>59.1</v>
      </c>
      <c r="J140" s="3">
        <v>180</v>
      </c>
      <c r="K140" s="4">
        <f t="shared" si="3"/>
        <v>0.32833333333333337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460</v>
      </c>
      <c r="E141" s="1">
        <v>2023</v>
      </c>
      <c r="F141" s="1" t="s">
        <v>123</v>
      </c>
      <c r="G141" s="21">
        <v>6</v>
      </c>
      <c r="H141" s="3">
        <v>59.17</v>
      </c>
      <c r="I141" s="3">
        <f t="shared" si="4"/>
        <v>355.02</v>
      </c>
      <c r="J141" s="3">
        <v>188</v>
      </c>
      <c r="K141" s="4">
        <f t="shared" si="3"/>
        <v>0.31473404255319148</v>
      </c>
      <c r="L141" s="1" t="s">
        <v>106</v>
      </c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466</v>
      </c>
      <c r="E142" s="1">
        <v>2023</v>
      </c>
      <c r="F142" s="1" t="s">
        <v>123</v>
      </c>
      <c r="G142" s="21">
        <v>10</v>
      </c>
      <c r="H142" s="3">
        <v>31.5</v>
      </c>
      <c r="I142" s="3">
        <f t="shared" si="4"/>
        <v>315</v>
      </c>
      <c r="J142" s="3">
        <v>99</v>
      </c>
      <c r="K142" s="4">
        <f t="shared" si="3"/>
        <v>0.31818181818181818</v>
      </c>
      <c r="L142" s="1" t="s">
        <v>106</v>
      </c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196</v>
      </c>
      <c r="E143" s="1">
        <v>2020</v>
      </c>
      <c r="F143" s="1" t="s">
        <v>123</v>
      </c>
      <c r="G143" s="21"/>
      <c r="H143" s="3">
        <v>29.5</v>
      </c>
      <c r="I143" s="3">
        <f t="shared" si="4"/>
        <v>0</v>
      </c>
      <c r="J143" s="3">
        <v>99</v>
      </c>
      <c r="K143" s="4">
        <f t="shared" si="3"/>
        <v>0.29797979797979796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197</v>
      </c>
      <c r="E144" s="1">
        <v>2022</v>
      </c>
      <c r="F144" s="1" t="s">
        <v>123</v>
      </c>
      <c r="G144" s="21">
        <v>4</v>
      </c>
      <c r="H144" s="3">
        <v>53.167000000000002</v>
      </c>
      <c r="I144" s="3">
        <f t="shared" si="4"/>
        <v>212.66800000000001</v>
      </c>
      <c r="J144" s="3">
        <v>162</v>
      </c>
      <c r="K144" s="4">
        <f t="shared" si="3"/>
        <v>0.32819135802469135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197</v>
      </c>
      <c r="E145" s="1">
        <v>2021</v>
      </c>
      <c r="F145" s="1" t="s">
        <v>123</v>
      </c>
      <c r="G145" s="21"/>
      <c r="H145" s="3">
        <v>126.67</v>
      </c>
      <c r="I145" s="3">
        <f t="shared" si="4"/>
        <v>0</v>
      </c>
      <c r="J145" s="3">
        <v>375</v>
      </c>
      <c r="K145" s="4">
        <f t="shared" si="3"/>
        <v>0.33778666666666668</v>
      </c>
      <c r="L145" s="1" t="s">
        <v>198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199</v>
      </c>
      <c r="E146" s="1">
        <v>2021</v>
      </c>
      <c r="F146" s="1" t="s">
        <v>123</v>
      </c>
      <c r="G146" s="21"/>
      <c r="H146" s="3">
        <v>50.42</v>
      </c>
      <c r="I146" s="3">
        <f t="shared" si="4"/>
        <v>0</v>
      </c>
      <c r="J146" s="3">
        <v>162</v>
      </c>
      <c r="K146" s="4">
        <f t="shared" si="3"/>
        <v>0.3112345679012346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200</v>
      </c>
      <c r="E147" s="1">
        <v>2016</v>
      </c>
      <c r="F147" s="1" t="s">
        <v>123</v>
      </c>
      <c r="G147" s="21"/>
      <c r="H147" s="3">
        <v>75.92</v>
      </c>
      <c r="I147" s="3">
        <f t="shared" si="4"/>
        <v>0</v>
      </c>
      <c r="J147" s="3">
        <v>232</v>
      </c>
      <c r="K147" s="4">
        <f t="shared" si="3"/>
        <v>0.32724137931034486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201</v>
      </c>
      <c r="E148" s="1">
        <v>2020</v>
      </c>
      <c r="F148" s="1" t="s">
        <v>123</v>
      </c>
      <c r="G148" s="21"/>
      <c r="H148" s="3">
        <v>36.659999999999997</v>
      </c>
      <c r="I148" s="3">
        <f t="shared" si="4"/>
        <v>0</v>
      </c>
      <c r="J148" s="3">
        <v>115</v>
      </c>
      <c r="K148" s="4">
        <f t="shared" si="3"/>
        <v>0.31878260869565217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202</v>
      </c>
      <c r="E149" s="1"/>
      <c r="F149" s="1" t="s">
        <v>123</v>
      </c>
      <c r="G149" s="21"/>
      <c r="H149" s="3">
        <v>127.33</v>
      </c>
      <c r="I149" s="3">
        <f t="shared" si="4"/>
        <v>0</v>
      </c>
      <c r="J149" s="3">
        <v>359</v>
      </c>
      <c r="K149" s="4">
        <f t="shared" si="3"/>
        <v>0.35467966573816156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203</v>
      </c>
      <c r="E150" s="1">
        <v>2019</v>
      </c>
      <c r="F150" s="1" t="s">
        <v>123</v>
      </c>
      <c r="G150" s="21"/>
      <c r="H150" s="3">
        <v>24.5</v>
      </c>
      <c r="I150" s="3">
        <f t="shared" si="4"/>
        <v>0</v>
      </c>
      <c r="J150" s="3">
        <v>83</v>
      </c>
      <c r="K150" s="4">
        <f t="shared" si="3"/>
        <v>0.29518072289156627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393</v>
      </c>
      <c r="E151" s="1">
        <v>2020</v>
      </c>
      <c r="F151" s="1" t="s">
        <v>123</v>
      </c>
      <c r="G151" s="21"/>
      <c r="H151" s="3">
        <v>96.75</v>
      </c>
      <c r="I151" s="3">
        <f t="shared" si="4"/>
        <v>0</v>
      </c>
      <c r="J151" s="3">
        <v>315</v>
      </c>
      <c r="K151" s="4">
        <f t="shared" si="3"/>
        <v>0.30714285714285716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204</v>
      </c>
      <c r="E152" s="1">
        <v>2018</v>
      </c>
      <c r="F152" s="1" t="s">
        <v>123</v>
      </c>
      <c r="G152" s="21"/>
      <c r="H152" s="3">
        <v>96.75</v>
      </c>
      <c r="I152" s="3">
        <f t="shared" si="4"/>
        <v>0</v>
      </c>
      <c r="J152" s="3">
        <v>315</v>
      </c>
      <c r="K152" s="4">
        <f t="shared" si="3"/>
        <v>0.30714285714285716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205</v>
      </c>
      <c r="E153" s="1"/>
      <c r="F153" s="1" t="s">
        <v>123</v>
      </c>
      <c r="G153" s="21"/>
      <c r="H153" s="3">
        <v>75</v>
      </c>
      <c r="I153" s="3">
        <f t="shared" si="4"/>
        <v>0</v>
      </c>
      <c r="J153" s="3">
        <v>245</v>
      </c>
      <c r="K153" s="4">
        <f t="shared" si="3"/>
        <v>0.30612244897959184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206</v>
      </c>
      <c r="E154" s="1">
        <v>2013</v>
      </c>
      <c r="F154" s="1" t="s">
        <v>123</v>
      </c>
      <c r="G154" s="21"/>
      <c r="H154" s="3">
        <v>46.16</v>
      </c>
      <c r="I154" s="3">
        <f t="shared" si="4"/>
        <v>0</v>
      </c>
      <c r="J154" s="3">
        <v>147</v>
      </c>
      <c r="K154" s="4">
        <f t="shared" si="3"/>
        <v>0.31401360544217682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207</v>
      </c>
      <c r="E155" s="1">
        <v>2015</v>
      </c>
      <c r="F155" s="1" t="s">
        <v>123</v>
      </c>
      <c r="G155" s="21"/>
      <c r="H155" s="3">
        <v>73</v>
      </c>
      <c r="I155" s="3">
        <f t="shared" si="4"/>
        <v>0</v>
      </c>
      <c r="J155" s="3">
        <v>245</v>
      </c>
      <c r="K155" s="4">
        <f t="shared" si="3"/>
        <v>0.29795918367346941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1" t="s">
        <v>447</v>
      </c>
      <c r="E156" s="1">
        <v>2022</v>
      </c>
      <c r="F156" s="1" t="s">
        <v>123</v>
      </c>
      <c r="G156" s="21">
        <v>3</v>
      </c>
      <c r="H156" s="3">
        <v>67.58</v>
      </c>
      <c r="I156" s="3">
        <f t="shared" si="4"/>
        <v>202.74</v>
      </c>
      <c r="J156" s="3">
        <v>200</v>
      </c>
      <c r="K156" s="4">
        <f t="shared" si="3"/>
        <v>0.33789999999999998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148</v>
      </c>
      <c r="D157" s="5" t="s">
        <v>208</v>
      </c>
      <c r="E157" s="1">
        <v>2020</v>
      </c>
      <c r="F157" s="1" t="s">
        <v>123</v>
      </c>
      <c r="G157" s="21"/>
      <c r="H157" s="3">
        <v>70.42</v>
      </c>
      <c r="I157" s="3">
        <f t="shared" si="4"/>
        <v>0</v>
      </c>
      <c r="J157" s="3">
        <v>232</v>
      </c>
      <c r="K157" s="4">
        <f t="shared" si="3"/>
        <v>0.30353448275862072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209</v>
      </c>
      <c r="D158" s="1" t="s">
        <v>210</v>
      </c>
      <c r="E158" s="1">
        <v>2019</v>
      </c>
      <c r="F158" s="1" t="s">
        <v>123</v>
      </c>
      <c r="G158" s="21"/>
      <c r="H158" s="3">
        <v>50.16</v>
      </c>
      <c r="I158" s="3">
        <f t="shared" si="4"/>
        <v>0</v>
      </c>
      <c r="J158" s="3">
        <v>155</v>
      </c>
      <c r="K158" s="4">
        <f t="shared" si="3"/>
        <v>0.32361290322580644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209</v>
      </c>
      <c r="D159" s="1" t="s">
        <v>412</v>
      </c>
      <c r="E159" s="1">
        <v>2022</v>
      </c>
      <c r="F159" s="1" t="s">
        <v>123</v>
      </c>
      <c r="G159" s="21"/>
      <c r="H159" s="3">
        <v>41.83</v>
      </c>
      <c r="I159" s="3">
        <f t="shared" si="4"/>
        <v>0</v>
      </c>
      <c r="J159" s="3">
        <v>124</v>
      </c>
      <c r="K159" s="4">
        <f t="shared" si="3"/>
        <v>0.33733870967741936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108</v>
      </c>
      <c r="C160" s="1" t="s">
        <v>171</v>
      </c>
      <c r="D160" s="1" t="s">
        <v>424</v>
      </c>
      <c r="E160" s="1">
        <v>2022</v>
      </c>
      <c r="F160" s="1" t="s">
        <v>123</v>
      </c>
      <c r="G160" s="21">
        <v>8</v>
      </c>
      <c r="H160" s="3">
        <v>22.41</v>
      </c>
      <c r="I160" s="3">
        <f t="shared" si="4"/>
        <v>179.28</v>
      </c>
      <c r="J160" s="3">
        <v>88</v>
      </c>
      <c r="K160" s="4">
        <f t="shared" si="3"/>
        <v>0.25465909090909089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157</v>
      </c>
      <c r="C161" s="1" t="s">
        <v>171</v>
      </c>
      <c r="D161" s="1" t="s">
        <v>450</v>
      </c>
      <c r="E161" s="1">
        <v>2022</v>
      </c>
      <c r="F161" s="1" t="s">
        <v>123</v>
      </c>
      <c r="G161" s="21">
        <v>5</v>
      </c>
      <c r="H161" s="3">
        <v>22.33</v>
      </c>
      <c r="I161" s="3">
        <f t="shared" si="4"/>
        <v>111.64999999999999</v>
      </c>
      <c r="J161" s="3">
        <v>85</v>
      </c>
      <c r="K161" s="4">
        <f t="shared" si="3"/>
        <v>0.26270588235294118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211</v>
      </c>
      <c r="E162" s="1">
        <v>2021</v>
      </c>
      <c r="F162" s="1" t="s">
        <v>123</v>
      </c>
      <c r="G162" s="21">
        <v>8</v>
      </c>
      <c r="H162" s="3">
        <v>26</v>
      </c>
      <c r="I162" s="3">
        <f t="shared" si="4"/>
        <v>208</v>
      </c>
      <c r="J162" s="3">
        <v>88</v>
      </c>
      <c r="K162" s="4">
        <f t="shared" si="3"/>
        <v>0.29545454545454547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211</v>
      </c>
      <c r="E163" s="1">
        <v>2023</v>
      </c>
      <c r="F163" s="1" t="s">
        <v>123</v>
      </c>
      <c r="G163" s="21"/>
      <c r="H163" s="3">
        <v>31.66</v>
      </c>
      <c r="I163" s="3">
        <f t="shared" si="4"/>
        <v>0</v>
      </c>
      <c r="J163" s="3">
        <v>99</v>
      </c>
      <c r="K163" s="4">
        <f t="shared" si="3"/>
        <v>0.3197979797979798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212</v>
      </c>
      <c r="E164" s="1">
        <v>2022</v>
      </c>
      <c r="F164" s="1" t="s">
        <v>123</v>
      </c>
      <c r="G164" s="21"/>
      <c r="H164" s="3">
        <v>30.41</v>
      </c>
      <c r="I164" s="3">
        <f t="shared" si="4"/>
        <v>0</v>
      </c>
      <c r="J164" s="3">
        <v>99</v>
      </c>
      <c r="K164" s="4">
        <f t="shared" si="3"/>
        <v>0.30717171717171715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213</v>
      </c>
      <c r="E165" s="1">
        <v>2022</v>
      </c>
      <c r="F165" s="1" t="s">
        <v>123</v>
      </c>
      <c r="G165" s="21"/>
      <c r="H165" s="3">
        <v>26.17</v>
      </c>
      <c r="I165" s="3">
        <f t="shared" si="4"/>
        <v>0</v>
      </c>
      <c r="J165" s="3">
        <v>89</v>
      </c>
      <c r="K165" s="4">
        <f t="shared" si="3"/>
        <v>0.29404494382022472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214</v>
      </c>
      <c r="E166" s="1">
        <v>2020</v>
      </c>
      <c r="F166" s="1" t="s">
        <v>123</v>
      </c>
      <c r="G166" s="21"/>
      <c r="H166" s="3">
        <v>30.16</v>
      </c>
      <c r="I166" s="3">
        <f t="shared" si="4"/>
        <v>0</v>
      </c>
      <c r="J166" s="3">
        <v>98</v>
      </c>
      <c r="K166" s="4">
        <f t="shared" si="3"/>
        <v>0.30775510204081635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215</v>
      </c>
      <c r="E167" s="1">
        <v>2020</v>
      </c>
      <c r="F167" s="1" t="s">
        <v>123</v>
      </c>
      <c r="G167" s="21"/>
      <c r="H167" s="3">
        <v>59.5</v>
      </c>
      <c r="I167" s="3">
        <f t="shared" si="4"/>
        <v>0</v>
      </c>
      <c r="J167" s="3">
        <v>168</v>
      </c>
      <c r="K167" s="4">
        <f t="shared" si="3"/>
        <v>0.35416666666666669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215</v>
      </c>
      <c r="E168" s="1">
        <v>2022</v>
      </c>
      <c r="F168" s="1" t="s">
        <v>123</v>
      </c>
      <c r="G168" s="21"/>
      <c r="H168" s="3">
        <v>59.75</v>
      </c>
      <c r="I168" s="3">
        <f t="shared" si="4"/>
        <v>0</v>
      </c>
      <c r="J168" s="3">
        <v>168</v>
      </c>
      <c r="K168" s="4">
        <f t="shared" si="3"/>
        <v>0.35565476190476192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216</v>
      </c>
      <c r="E169" s="1">
        <v>2020</v>
      </c>
      <c r="F169" s="1" t="s">
        <v>123</v>
      </c>
      <c r="G169" s="21"/>
      <c r="H169" s="3">
        <v>66.16</v>
      </c>
      <c r="I169" s="3">
        <f t="shared" si="4"/>
        <v>0</v>
      </c>
      <c r="J169" s="3">
        <v>185</v>
      </c>
      <c r="K169" s="4">
        <f t="shared" si="3"/>
        <v>0.35762162162162159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218</v>
      </c>
      <c r="E170" s="1">
        <v>2021</v>
      </c>
      <c r="F170" s="1" t="s">
        <v>123</v>
      </c>
      <c r="G170" s="21"/>
      <c r="H170" s="3">
        <v>20.5</v>
      </c>
      <c r="I170" s="3">
        <f t="shared" si="4"/>
        <v>0</v>
      </c>
      <c r="J170" s="3">
        <v>81</v>
      </c>
      <c r="K170" s="4">
        <f t="shared" ref="K170:K236" si="5">H170/J170</f>
        <v>0.25308641975308643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218</v>
      </c>
      <c r="E171" s="1">
        <v>2022</v>
      </c>
      <c r="F171" s="1" t="s">
        <v>123</v>
      </c>
      <c r="G171" s="21"/>
      <c r="H171" s="3">
        <v>29.75</v>
      </c>
      <c r="I171" s="3">
        <f t="shared" si="4"/>
        <v>0</v>
      </c>
      <c r="J171" s="3">
        <v>97</v>
      </c>
      <c r="K171" s="4">
        <f t="shared" si="5"/>
        <v>0.30670103092783507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366</v>
      </c>
      <c r="E172" s="1">
        <v>2020</v>
      </c>
      <c r="F172" s="1" t="s">
        <v>123</v>
      </c>
      <c r="G172" s="21"/>
      <c r="H172" s="3">
        <v>23.08</v>
      </c>
      <c r="I172" s="3">
        <f t="shared" si="4"/>
        <v>0</v>
      </c>
      <c r="J172" s="3">
        <v>76</v>
      </c>
      <c r="K172" s="4">
        <f t="shared" si="5"/>
        <v>0.30368421052631578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365</v>
      </c>
      <c r="E173" s="1">
        <v>2020</v>
      </c>
      <c r="F173" s="1" t="s">
        <v>123</v>
      </c>
      <c r="G173" s="21"/>
      <c r="H173" s="3">
        <v>21.67</v>
      </c>
      <c r="I173" s="3">
        <f t="shared" si="4"/>
        <v>0</v>
      </c>
      <c r="J173" s="3">
        <v>78</v>
      </c>
      <c r="K173" s="4">
        <f t="shared" si="5"/>
        <v>0.27782051282051284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411</v>
      </c>
      <c r="E174" s="1">
        <v>2023</v>
      </c>
      <c r="F174" s="1" t="s">
        <v>123</v>
      </c>
      <c r="G174" s="21">
        <v>11</v>
      </c>
      <c r="H174" s="3">
        <v>22.582999999999998</v>
      </c>
      <c r="I174" s="3">
        <f t="shared" si="4"/>
        <v>248.41299999999998</v>
      </c>
      <c r="J174" s="3">
        <v>78</v>
      </c>
      <c r="K174" s="4">
        <f t="shared" si="5"/>
        <v>0.28952564102564099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369</v>
      </c>
      <c r="E175" s="1">
        <v>2020</v>
      </c>
      <c r="F175" s="1" t="s">
        <v>123</v>
      </c>
      <c r="G175" s="21"/>
      <c r="H175" s="3">
        <v>19.600000000000001</v>
      </c>
      <c r="I175" s="3">
        <f t="shared" si="4"/>
        <v>0</v>
      </c>
      <c r="J175" s="3">
        <v>68</v>
      </c>
      <c r="K175" s="4">
        <f t="shared" si="5"/>
        <v>0.28823529411764709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367</v>
      </c>
      <c r="E176" s="1">
        <v>2020</v>
      </c>
      <c r="F176" s="1" t="s">
        <v>123</v>
      </c>
      <c r="G176" s="21"/>
      <c r="H176" s="3">
        <v>19.579999999999998</v>
      </c>
      <c r="I176" s="3">
        <f t="shared" si="4"/>
        <v>0</v>
      </c>
      <c r="J176" s="3">
        <v>68</v>
      </c>
      <c r="K176" s="4">
        <f t="shared" si="5"/>
        <v>0.2879411764705882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452</v>
      </c>
      <c r="E177" s="1">
        <v>2023</v>
      </c>
      <c r="F177" s="1" t="s">
        <v>123</v>
      </c>
      <c r="G177" s="21">
        <v>12</v>
      </c>
      <c r="H177" s="3">
        <v>40.415999999999997</v>
      </c>
      <c r="I177" s="3">
        <f t="shared" si="4"/>
        <v>484.99199999999996</v>
      </c>
      <c r="J177" s="3">
        <v>120</v>
      </c>
      <c r="K177" s="4">
        <f t="shared" si="5"/>
        <v>0.33679999999999999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277</v>
      </c>
      <c r="E178" s="1">
        <v>2021</v>
      </c>
      <c r="F178" s="1" t="s">
        <v>123</v>
      </c>
      <c r="G178" s="21"/>
      <c r="H178" s="3">
        <v>39</v>
      </c>
      <c r="I178" s="3">
        <f t="shared" si="4"/>
        <v>0</v>
      </c>
      <c r="J178" s="3">
        <v>134</v>
      </c>
      <c r="K178" s="4">
        <f t="shared" si="5"/>
        <v>0.29104477611940299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368</v>
      </c>
      <c r="E179" s="1">
        <v>2022</v>
      </c>
      <c r="F179" s="1" t="s">
        <v>123</v>
      </c>
      <c r="G179" s="21"/>
      <c r="H179" s="3">
        <v>31.67</v>
      </c>
      <c r="I179" s="3">
        <f t="shared" si="4"/>
        <v>0</v>
      </c>
      <c r="J179" s="3">
        <v>108</v>
      </c>
      <c r="K179" s="4">
        <f t="shared" si="5"/>
        <v>0.29324074074074075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451</v>
      </c>
      <c r="E180" s="1">
        <v>2023</v>
      </c>
      <c r="F180" s="1" t="s">
        <v>123</v>
      </c>
      <c r="G180" s="21">
        <v>6</v>
      </c>
      <c r="H180" s="3">
        <v>41.165999999999997</v>
      </c>
      <c r="I180" s="3">
        <f t="shared" si="4"/>
        <v>246.99599999999998</v>
      </c>
      <c r="J180" s="3">
        <v>124</v>
      </c>
      <c r="K180" s="4">
        <f t="shared" si="5"/>
        <v>0.3319838709677419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470</v>
      </c>
      <c r="E181" s="1">
        <v>2022</v>
      </c>
      <c r="F181" s="1" t="s">
        <v>123</v>
      </c>
      <c r="G181" s="21">
        <v>4</v>
      </c>
      <c r="H181" s="3">
        <v>23.33</v>
      </c>
      <c r="I181" s="3">
        <f t="shared" si="4"/>
        <v>93.32</v>
      </c>
      <c r="J181" s="3">
        <v>89</v>
      </c>
      <c r="K181" s="4">
        <f t="shared" si="5"/>
        <v>0.26213483146067412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471</v>
      </c>
      <c r="E182" s="1">
        <v>2022</v>
      </c>
      <c r="F182" s="1" t="s">
        <v>123</v>
      </c>
      <c r="G182" s="21">
        <v>11</v>
      </c>
      <c r="H182" s="3">
        <v>26.16</v>
      </c>
      <c r="I182" s="3">
        <f t="shared" si="4"/>
        <v>287.76</v>
      </c>
      <c r="J182" s="3">
        <v>92</v>
      </c>
      <c r="K182" s="4">
        <f t="shared" si="5"/>
        <v>0.28434782608695652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264</v>
      </c>
      <c r="E183" s="1"/>
      <c r="F183" s="1" t="s">
        <v>123</v>
      </c>
      <c r="G183" s="21"/>
      <c r="H183" s="3">
        <v>30.16</v>
      </c>
      <c r="I183" s="3">
        <f t="shared" si="4"/>
        <v>0</v>
      </c>
      <c r="J183" s="3">
        <v>96</v>
      </c>
      <c r="K183" s="4">
        <f t="shared" si="5"/>
        <v>0.31416666666666665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265</v>
      </c>
      <c r="E184" s="1">
        <v>2023</v>
      </c>
      <c r="F184" s="1" t="s">
        <v>123</v>
      </c>
      <c r="G184" s="21">
        <v>6</v>
      </c>
      <c r="H184" s="3">
        <v>22.58</v>
      </c>
      <c r="I184" s="3">
        <f t="shared" si="4"/>
        <v>135.47999999999999</v>
      </c>
      <c r="J184" s="3">
        <v>86</v>
      </c>
      <c r="K184" s="4">
        <f t="shared" si="5"/>
        <v>0.26255813953488372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409</v>
      </c>
      <c r="E185" s="1">
        <v>2023</v>
      </c>
      <c r="F185" s="1" t="s">
        <v>123</v>
      </c>
      <c r="G185" s="21"/>
      <c r="H185" s="3">
        <v>19.75</v>
      </c>
      <c r="I185" s="3">
        <f t="shared" si="4"/>
        <v>0</v>
      </c>
      <c r="J185" s="3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266</v>
      </c>
      <c r="E186" s="1"/>
      <c r="F186" s="1" t="s">
        <v>123</v>
      </c>
      <c r="G186" s="21"/>
      <c r="H186" s="3">
        <v>21</v>
      </c>
      <c r="I186" s="3">
        <f t="shared" si="4"/>
        <v>0</v>
      </c>
      <c r="J186" s="3">
        <v>76</v>
      </c>
      <c r="K186" s="4">
        <f t="shared" si="5"/>
        <v>0.27631578947368424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267</v>
      </c>
      <c r="E187" s="1"/>
      <c r="F187" s="1" t="s">
        <v>123</v>
      </c>
      <c r="G187" s="21"/>
      <c r="H187" s="3">
        <v>39.159999999999997</v>
      </c>
      <c r="I187" s="3">
        <f t="shared" si="4"/>
        <v>0</v>
      </c>
      <c r="J187" s="3">
        <v>124</v>
      </c>
      <c r="K187" s="4">
        <f t="shared" si="5"/>
        <v>0.31580645161290322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421</v>
      </c>
      <c r="D188" s="1" t="s">
        <v>422</v>
      </c>
      <c r="E188" s="1">
        <v>2023</v>
      </c>
      <c r="F188" s="1" t="s">
        <v>123</v>
      </c>
      <c r="G188" s="21"/>
      <c r="H188" s="3">
        <v>25.41</v>
      </c>
      <c r="I188" s="3">
        <f t="shared" si="4"/>
        <v>0</v>
      </c>
      <c r="J188" s="3">
        <v>88</v>
      </c>
      <c r="K188" s="4">
        <f t="shared" si="5"/>
        <v>0.28875000000000001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220</v>
      </c>
      <c r="E189" s="1">
        <v>2021</v>
      </c>
      <c r="F189" s="1" t="s">
        <v>123</v>
      </c>
      <c r="G189" s="21"/>
      <c r="H189" s="3">
        <v>93.17</v>
      </c>
      <c r="I189" s="3">
        <f t="shared" si="4"/>
        <v>0</v>
      </c>
      <c r="J189" s="3">
        <v>275</v>
      </c>
      <c r="K189" s="4">
        <f t="shared" si="5"/>
        <v>0.33879999999999999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221</v>
      </c>
      <c r="E190" s="1">
        <v>2022</v>
      </c>
      <c r="F190" s="1" t="s">
        <v>123</v>
      </c>
      <c r="G190" s="21"/>
      <c r="H190" s="3">
        <v>24</v>
      </c>
      <c r="I190" s="3">
        <f t="shared" si="4"/>
        <v>0</v>
      </c>
      <c r="J190" s="3">
        <v>79</v>
      </c>
      <c r="K190" s="4">
        <f t="shared" si="5"/>
        <v>0.30379746835443039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222</v>
      </c>
      <c r="E191" s="1">
        <v>2021</v>
      </c>
      <c r="F191" s="1" t="s">
        <v>76</v>
      </c>
      <c r="G191" s="21"/>
      <c r="H191" s="3">
        <v>40</v>
      </c>
      <c r="I191" s="3">
        <f t="shared" si="4"/>
        <v>0</v>
      </c>
      <c r="J191" s="3">
        <v>125</v>
      </c>
      <c r="K191" s="4">
        <f t="shared" si="5"/>
        <v>0.32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223</v>
      </c>
      <c r="E192" s="1">
        <v>2018</v>
      </c>
      <c r="F192" s="1" t="s">
        <v>372</v>
      </c>
      <c r="G192" s="21"/>
      <c r="H192" s="3">
        <v>32.25</v>
      </c>
      <c r="I192" s="3">
        <f t="shared" si="4"/>
        <v>0</v>
      </c>
      <c r="J192" s="3">
        <v>108</v>
      </c>
      <c r="K192" s="4">
        <f t="shared" si="5"/>
        <v>0.2986111111111111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224</v>
      </c>
      <c r="E193" s="1">
        <v>2018</v>
      </c>
      <c r="F193" s="1" t="s">
        <v>372</v>
      </c>
      <c r="G193" s="21"/>
      <c r="H193" s="3">
        <v>118</v>
      </c>
      <c r="I193" s="3">
        <f t="shared" si="4"/>
        <v>0</v>
      </c>
      <c r="J193" s="3">
        <v>390</v>
      </c>
      <c r="K193" s="4">
        <f t="shared" si="5"/>
        <v>0.30256410256410254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225</v>
      </c>
      <c r="C194" s="1" t="s">
        <v>226</v>
      </c>
      <c r="D194" s="1" t="s">
        <v>227</v>
      </c>
      <c r="E194" s="1"/>
      <c r="F194" s="1" t="s">
        <v>372</v>
      </c>
      <c r="G194" s="21"/>
      <c r="H194" s="3">
        <v>23.75</v>
      </c>
      <c r="I194" s="3">
        <f t="shared" si="4"/>
        <v>0</v>
      </c>
      <c r="J194" s="3">
        <v>80</v>
      </c>
      <c r="K194" s="4">
        <f t="shared" si="5"/>
        <v>0.296875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390</v>
      </c>
      <c r="E195" s="1">
        <v>2021</v>
      </c>
      <c r="F195" s="1" t="s">
        <v>372</v>
      </c>
      <c r="G195" s="21">
        <v>11</v>
      </c>
      <c r="H195" s="3">
        <v>27.95</v>
      </c>
      <c r="I195" s="3">
        <f t="shared" si="4"/>
        <v>307.45</v>
      </c>
      <c r="J195" s="3">
        <v>97</v>
      </c>
      <c r="K195" s="4">
        <f t="shared" si="5"/>
        <v>0.28814432989690719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374</v>
      </c>
      <c r="E196" s="1">
        <v>2022</v>
      </c>
      <c r="F196" s="1" t="s">
        <v>372</v>
      </c>
      <c r="G196" s="21"/>
      <c r="H196" s="3">
        <v>26</v>
      </c>
      <c r="I196" s="3">
        <f t="shared" si="4"/>
        <v>0</v>
      </c>
      <c r="J196" s="3">
        <v>99</v>
      </c>
      <c r="K196" s="4">
        <f t="shared" si="5"/>
        <v>0.26262626262626265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157</v>
      </c>
      <c r="C197" s="1" t="s">
        <v>416</v>
      </c>
      <c r="D197" s="1" t="s">
        <v>417</v>
      </c>
      <c r="E197" s="1">
        <v>2022</v>
      </c>
      <c r="F197" s="1" t="s">
        <v>372</v>
      </c>
      <c r="G197" s="21">
        <v>9</v>
      </c>
      <c r="H197" s="3">
        <v>20</v>
      </c>
      <c r="I197" s="3">
        <f t="shared" si="4"/>
        <v>180</v>
      </c>
      <c r="J197" s="3">
        <v>78</v>
      </c>
      <c r="K197" s="4">
        <f t="shared" si="5"/>
        <v>0.25641025641025639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157</v>
      </c>
      <c r="C198" s="1" t="s">
        <v>448</v>
      </c>
      <c r="D198" s="1" t="s">
        <v>449</v>
      </c>
      <c r="E198" s="1">
        <v>2023</v>
      </c>
      <c r="F198" s="1" t="s">
        <v>123</v>
      </c>
      <c r="G198" s="21"/>
      <c r="H198" s="3">
        <v>35</v>
      </c>
      <c r="I198" s="3">
        <f t="shared" si="4"/>
        <v>0</v>
      </c>
      <c r="J198" s="3">
        <v>102</v>
      </c>
      <c r="K198" s="4">
        <f t="shared" si="5"/>
        <v>0.34313725490196079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401</v>
      </c>
      <c r="E199" s="1">
        <v>2022</v>
      </c>
      <c r="F199" s="1" t="s">
        <v>90</v>
      </c>
      <c r="G199" s="21"/>
      <c r="H199" s="3">
        <v>18</v>
      </c>
      <c r="I199" s="3">
        <f t="shared" si="4"/>
        <v>0</v>
      </c>
      <c r="J199" s="3">
        <v>80</v>
      </c>
      <c r="K199" s="4">
        <f t="shared" si="5"/>
        <v>0.22500000000000001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392</v>
      </c>
      <c r="E200" s="1">
        <v>2023</v>
      </c>
      <c r="F200" s="1" t="s">
        <v>90</v>
      </c>
      <c r="G200" s="21">
        <v>11</v>
      </c>
      <c r="H200" s="3">
        <v>15</v>
      </c>
      <c r="I200" s="3">
        <f t="shared" si="4"/>
        <v>165</v>
      </c>
      <c r="J200" s="3">
        <v>80</v>
      </c>
      <c r="K200" s="4">
        <f t="shared" si="5"/>
        <v>0.1875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228</v>
      </c>
      <c r="E201" s="1">
        <v>2020</v>
      </c>
      <c r="F201" s="1" t="s">
        <v>90</v>
      </c>
      <c r="G201" s="21"/>
      <c r="H201" s="3">
        <v>24</v>
      </c>
      <c r="I201" s="3">
        <f t="shared" si="4"/>
        <v>0</v>
      </c>
      <c r="J201" s="3">
        <v>92</v>
      </c>
      <c r="K201" s="4">
        <f t="shared" si="5"/>
        <v>0.2608695652173913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229</v>
      </c>
      <c r="E202" s="1">
        <v>2020</v>
      </c>
      <c r="F202" s="1" t="s">
        <v>90</v>
      </c>
      <c r="G202" s="21"/>
      <c r="H202" s="3">
        <v>17.5</v>
      </c>
      <c r="I202" s="3">
        <f t="shared" si="4"/>
        <v>0</v>
      </c>
      <c r="J202" s="3">
        <v>80</v>
      </c>
      <c r="K202" s="4">
        <f t="shared" si="5"/>
        <v>0.21875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230</v>
      </c>
      <c r="E203" s="1">
        <v>2019</v>
      </c>
      <c r="F203" s="1" t="s">
        <v>90</v>
      </c>
      <c r="G203" s="21"/>
      <c r="H203" s="3">
        <v>17</v>
      </c>
      <c r="I203" s="3">
        <f t="shared" ref="I203:I267" si="6">H203*G203</f>
        <v>0</v>
      </c>
      <c r="J203" s="3">
        <v>80</v>
      </c>
      <c r="K203" s="4">
        <f t="shared" si="5"/>
        <v>0.21249999999999999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226</v>
      </c>
      <c r="D204" s="1" t="s">
        <v>231</v>
      </c>
      <c r="E204" s="1">
        <v>2019</v>
      </c>
      <c r="F204" s="1" t="s">
        <v>90</v>
      </c>
      <c r="G204" s="21"/>
      <c r="H204" s="3">
        <v>25</v>
      </c>
      <c r="I204" s="3">
        <f t="shared" si="6"/>
        <v>0</v>
      </c>
      <c r="J204" s="3">
        <v>91</v>
      </c>
      <c r="K204" s="4">
        <f t="shared" si="5"/>
        <v>0.27472527472527475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232</v>
      </c>
      <c r="E205" s="1"/>
      <c r="F205" s="1" t="s">
        <v>130</v>
      </c>
      <c r="G205" s="21"/>
      <c r="H205" s="3">
        <v>28</v>
      </c>
      <c r="I205" s="3">
        <f t="shared" si="6"/>
        <v>0</v>
      </c>
      <c r="J205" s="3">
        <v>98</v>
      </c>
      <c r="K205" s="4">
        <f t="shared" si="5"/>
        <v>0.2857142857142857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146</v>
      </c>
      <c r="D206" s="1" t="s">
        <v>233</v>
      </c>
      <c r="E206" s="1"/>
      <c r="F206" s="1" t="s">
        <v>130</v>
      </c>
      <c r="G206" s="21"/>
      <c r="H206" s="3">
        <v>61</v>
      </c>
      <c r="I206" s="3">
        <f t="shared" si="6"/>
        <v>0</v>
      </c>
      <c r="J206" s="3">
        <v>190</v>
      </c>
      <c r="K206" s="4">
        <f t="shared" si="5"/>
        <v>0.32105263157894737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226</v>
      </c>
      <c r="D207" s="1" t="s">
        <v>234</v>
      </c>
      <c r="E207" s="1">
        <v>2018</v>
      </c>
      <c r="F207" s="1" t="s">
        <v>130</v>
      </c>
      <c r="G207" s="21"/>
      <c r="H207" s="3">
        <v>40</v>
      </c>
      <c r="I207" s="3">
        <f t="shared" si="6"/>
        <v>0</v>
      </c>
      <c r="J207" s="3">
        <v>120</v>
      </c>
      <c r="K207" s="4">
        <f t="shared" si="5"/>
        <v>0.33333333333333331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235</v>
      </c>
      <c r="E208" s="1">
        <v>2021</v>
      </c>
      <c r="F208" s="1" t="s">
        <v>76</v>
      </c>
      <c r="G208" s="21"/>
      <c r="H208" s="3">
        <v>23</v>
      </c>
      <c r="I208" s="3">
        <f t="shared" si="6"/>
        <v>0</v>
      </c>
      <c r="J208" s="3">
        <v>94</v>
      </c>
      <c r="K208" s="4">
        <f t="shared" si="5"/>
        <v>0.24468085106382978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236</v>
      </c>
      <c r="E209" s="1"/>
      <c r="F209" s="1" t="s">
        <v>76</v>
      </c>
      <c r="G209" s="21"/>
      <c r="H209" s="3">
        <v>22</v>
      </c>
      <c r="I209" s="3">
        <f t="shared" si="6"/>
        <v>0</v>
      </c>
      <c r="J209" s="3">
        <v>87</v>
      </c>
      <c r="K209" s="4">
        <f t="shared" si="5"/>
        <v>0.25287356321839083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237</v>
      </c>
      <c r="E210" s="1">
        <v>2021</v>
      </c>
      <c r="F210" s="1" t="s">
        <v>50</v>
      </c>
      <c r="G210" s="21"/>
      <c r="H210" s="3">
        <v>22</v>
      </c>
      <c r="I210" s="3">
        <f t="shared" si="6"/>
        <v>0</v>
      </c>
      <c r="J210" s="3">
        <v>95</v>
      </c>
      <c r="K210" s="4">
        <f t="shared" si="5"/>
        <v>0.23157894736842105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238</v>
      </c>
      <c r="E211" s="1">
        <v>2020</v>
      </c>
      <c r="F211" s="1" t="s">
        <v>123</v>
      </c>
      <c r="G211" s="21"/>
      <c r="H211" s="3">
        <v>26.16</v>
      </c>
      <c r="I211" s="3">
        <f t="shared" si="6"/>
        <v>0</v>
      </c>
      <c r="J211" s="3">
        <v>99</v>
      </c>
      <c r="K211" s="4">
        <f t="shared" si="5"/>
        <v>0.26424242424242422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239</v>
      </c>
      <c r="E212" s="1">
        <v>2020</v>
      </c>
      <c r="F212" s="1" t="s">
        <v>372</v>
      </c>
      <c r="G212" s="21"/>
      <c r="H212" s="3">
        <v>23</v>
      </c>
      <c r="I212" s="3">
        <f t="shared" si="6"/>
        <v>0</v>
      </c>
      <c r="J212" s="3">
        <v>98</v>
      </c>
      <c r="K212" s="4">
        <f t="shared" si="5"/>
        <v>0.23469387755102042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240</v>
      </c>
      <c r="E213" s="1">
        <v>2021</v>
      </c>
      <c r="F213" s="1" t="s">
        <v>372</v>
      </c>
      <c r="G213" s="21"/>
      <c r="H213" s="3">
        <v>19</v>
      </c>
      <c r="I213" s="3">
        <f t="shared" si="6"/>
        <v>0</v>
      </c>
      <c r="J213" s="3">
        <v>95</v>
      </c>
      <c r="K213" s="4">
        <f t="shared" si="5"/>
        <v>0.2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168</v>
      </c>
      <c r="D214" s="1" t="s">
        <v>241</v>
      </c>
      <c r="E214" s="1"/>
      <c r="F214" s="1" t="s">
        <v>372</v>
      </c>
      <c r="G214" s="21"/>
      <c r="H214" s="3">
        <v>30</v>
      </c>
      <c r="I214" s="3">
        <f t="shared" si="6"/>
        <v>0</v>
      </c>
      <c r="J214" s="3">
        <v>99</v>
      </c>
      <c r="K214" s="4">
        <f t="shared" si="5"/>
        <v>0.30303030303030304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168</v>
      </c>
      <c r="D215" s="1" t="s">
        <v>242</v>
      </c>
      <c r="E215" s="1">
        <v>2018</v>
      </c>
      <c r="F215" s="1" t="s">
        <v>372</v>
      </c>
      <c r="G215" s="21"/>
      <c r="H215" s="3">
        <v>53</v>
      </c>
      <c r="I215" s="3">
        <f t="shared" si="6"/>
        <v>0</v>
      </c>
      <c r="J215" s="3">
        <v>162</v>
      </c>
      <c r="K215" s="4">
        <f t="shared" si="5"/>
        <v>0.3271604938271605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134</v>
      </c>
      <c r="C216" s="1" t="s">
        <v>243</v>
      </c>
      <c r="D216" s="1" t="s">
        <v>244</v>
      </c>
      <c r="E216" s="1">
        <v>2019</v>
      </c>
      <c r="F216" s="1" t="s">
        <v>130</v>
      </c>
      <c r="G216" s="21"/>
      <c r="H216" s="3">
        <v>39.5</v>
      </c>
      <c r="I216" s="3">
        <f t="shared" si="6"/>
        <v>0</v>
      </c>
      <c r="J216" s="3">
        <v>125</v>
      </c>
      <c r="K216" s="4">
        <f t="shared" si="5"/>
        <v>0.316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150</v>
      </c>
      <c r="D217" s="1" t="s">
        <v>245</v>
      </c>
      <c r="E217" s="1">
        <v>2018</v>
      </c>
      <c r="F217" s="1" t="s">
        <v>130</v>
      </c>
      <c r="G217" s="21"/>
      <c r="H217" s="3">
        <v>105</v>
      </c>
      <c r="I217" s="3">
        <f t="shared" si="6"/>
        <v>0</v>
      </c>
      <c r="J217" s="3">
        <v>325</v>
      </c>
      <c r="K217" s="4">
        <f t="shared" si="5"/>
        <v>0.32307692307692309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150</v>
      </c>
      <c r="D218" s="1" t="s">
        <v>245</v>
      </c>
      <c r="E218" s="1">
        <v>2022</v>
      </c>
      <c r="F218" s="1" t="s">
        <v>130</v>
      </c>
      <c r="G218" s="21">
        <v>6</v>
      </c>
      <c r="H218" s="3">
        <v>110</v>
      </c>
      <c r="I218" s="3">
        <f t="shared" si="6"/>
        <v>660</v>
      </c>
      <c r="J218" s="3">
        <v>325</v>
      </c>
      <c r="K218" s="4">
        <f t="shared" si="5"/>
        <v>0.33846153846153848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246</v>
      </c>
      <c r="E219" s="1"/>
      <c r="F219" s="1" t="s">
        <v>90</v>
      </c>
      <c r="G219" s="21"/>
      <c r="H219" s="3">
        <v>24</v>
      </c>
      <c r="I219" s="3">
        <f t="shared" si="6"/>
        <v>0</v>
      </c>
      <c r="J219" s="3">
        <v>79</v>
      </c>
      <c r="K219" s="4">
        <f t="shared" si="5"/>
        <v>0.30379746835443039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247</v>
      </c>
      <c r="E220" s="1">
        <v>2019</v>
      </c>
      <c r="F220" s="1" t="s">
        <v>90</v>
      </c>
      <c r="G220" s="21"/>
      <c r="H220" s="3">
        <v>60</v>
      </c>
      <c r="I220" s="3">
        <f t="shared" si="6"/>
        <v>0</v>
      </c>
      <c r="J220" s="3">
        <v>188</v>
      </c>
      <c r="K220" s="4">
        <f t="shared" si="5"/>
        <v>0.31914893617021278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248</v>
      </c>
      <c r="E221" s="1"/>
      <c r="F221" s="1" t="s">
        <v>249</v>
      </c>
      <c r="G221" s="21"/>
      <c r="H221" s="3">
        <v>38.5</v>
      </c>
      <c r="I221" s="3">
        <f t="shared" si="6"/>
        <v>0</v>
      </c>
      <c r="J221" s="3">
        <v>122</v>
      </c>
      <c r="K221" s="4">
        <f t="shared" si="5"/>
        <v>0.3155737704918033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250</v>
      </c>
      <c r="E222" s="1"/>
      <c r="F222" s="1" t="s">
        <v>249</v>
      </c>
      <c r="G222" s="21"/>
      <c r="H222" s="3">
        <v>27</v>
      </c>
      <c r="I222" s="3">
        <f t="shared" si="6"/>
        <v>0</v>
      </c>
      <c r="J222" s="3">
        <v>85</v>
      </c>
      <c r="K222" s="4">
        <f t="shared" si="5"/>
        <v>0.31764705882352939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225</v>
      </c>
      <c r="C223" s="1" t="s">
        <v>226</v>
      </c>
      <c r="D223" s="1" t="s">
        <v>251</v>
      </c>
      <c r="E223" s="1"/>
      <c r="F223" s="1" t="s">
        <v>372</v>
      </c>
      <c r="G223" s="21"/>
      <c r="H223" s="3">
        <v>46.45</v>
      </c>
      <c r="I223" s="3">
        <f t="shared" si="6"/>
        <v>0</v>
      </c>
      <c r="J223" s="3">
        <v>142</v>
      </c>
      <c r="K223" s="4">
        <f t="shared" si="5"/>
        <v>0.32711267605633804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157</v>
      </c>
      <c r="C224" s="1" t="s">
        <v>252</v>
      </c>
      <c r="D224" s="1" t="s">
        <v>253</v>
      </c>
      <c r="E224" s="1">
        <v>2020</v>
      </c>
      <c r="F224" s="1" t="s">
        <v>372</v>
      </c>
      <c r="G224" s="21">
        <v>2</v>
      </c>
      <c r="H224" s="3">
        <v>23</v>
      </c>
      <c r="I224" s="3">
        <f t="shared" si="6"/>
        <v>46</v>
      </c>
      <c r="J224" s="3">
        <v>79</v>
      </c>
      <c r="K224" s="4">
        <f t="shared" si="5"/>
        <v>0.29113924050632911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157</v>
      </c>
      <c r="C225" s="1" t="s">
        <v>385</v>
      </c>
      <c r="D225" s="1" t="s">
        <v>386</v>
      </c>
      <c r="E225" s="1">
        <v>2022</v>
      </c>
      <c r="F225" s="1" t="s">
        <v>123</v>
      </c>
      <c r="G225" s="21">
        <v>5</v>
      </c>
      <c r="H225" s="3">
        <v>33.33</v>
      </c>
      <c r="I225" s="3">
        <f t="shared" si="6"/>
        <v>166.64999999999998</v>
      </c>
      <c r="J225" s="3">
        <v>102</v>
      </c>
      <c r="K225" s="4">
        <f t="shared" si="5"/>
        <v>0.3267647058823529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254</v>
      </c>
      <c r="C226" s="1" t="s">
        <v>255</v>
      </c>
      <c r="D226" s="1" t="s">
        <v>256</v>
      </c>
      <c r="E226" s="1">
        <v>2016</v>
      </c>
      <c r="F226" s="1" t="s">
        <v>372</v>
      </c>
      <c r="G226" s="21">
        <v>2</v>
      </c>
      <c r="H226" s="3">
        <v>33.5</v>
      </c>
      <c r="I226" s="3">
        <f t="shared" si="6"/>
        <v>67</v>
      </c>
      <c r="J226" s="3">
        <v>102</v>
      </c>
      <c r="K226" s="4">
        <f t="shared" si="5"/>
        <v>0.32843137254901961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150</v>
      </c>
      <c r="D227" s="1" t="s">
        <v>257</v>
      </c>
      <c r="E227" s="1">
        <v>2016</v>
      </c>
      <c r="F227" s="1" t="s">
        <v>372</v>
      </c>
      <c r="G227" s="21">
        <v>2</v>
      </c>
      <c r="H227" s="3">
        <v>40</v>
      </c>
      <c r="I227" s="3">
        <f t="shared" si="6"/>
        <v>80</v>
      </c>
      <c r="J227" s="3">
        <v>120</v>
      </c>
      <c r="K227" s="4">
        <f t="shared" si="5"/>
        <v>0.33333333333333331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150</v>
      </c>
      <c r="D228" s="1" t="s">
        <v>258</v>
      </c>
      <c r="E228" s="1">
        <v>2018</v>
      </c>
      <c r="F228" s="1" t="s">
        <v>372</v>
      </c>
      <c r="G228" s="21"/>
      <c r="H228" s="3">
        <v>39</v>
      </c>
      <c r="I228" s="3">
        <f t="shared" si="6"/>
        <v>0</v>
      </c>
      <c r="J228" s="3">
        <v>122</v>
      </c>
      <c r="K228" s="4">
        <f t="shared" si="5"/>
        <v>0.31967213114754101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225</v>
      </c>
      <c r="C229" s="1" t="s">
        <v>146</v>
      </c>
      <c r="D229" s="1" t="s">
        <v>259</v>
      </c>
      <c r="E229" s="1"/>
      <c r="F229" s="1" t="s">
        <v>372</v>
      </c>
      <c r="G229" s="21"/>
      <c r="H229" s="3">
        <v>51</v>
      </c>
      <c r="I229" s="3">
        <f t="shared" si="6"/>
        <v>0</v>
      </c>
      <c r="J229" s="3">
        <v>155</v>
      </c>
      <c r="K229" s="4">
        <f t="shared" si="5"/>
        <v>0.32903225806451614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278</v>
      </c>
      <c r="C230" s="1" t="s">
        <v>148</v>
      </c>
      <c r="D230" s="1" t="s">
        <v>279</v>
      </c>
      <c r="E230" s="1">
        <v>2021</v>
      </c>
      <c r="F230" s="1" t="s">
        <v>123</v>
      </c>
      <c r="G230" s="21"/>
      <c r="H230" s="3">
        <v>60</v>
      </c>
      <c r="I230" s="3">
        <f t="shared" si="6"/>
        <v>0</v>
      </c>
      <c r="J230" s="3">
        <v>185</v>
      </c>
      <c r="K230" s="4">
        <f t="shared" si="5"/>
        <v>0.32432432432432434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108</v>
      </c>
      <c r="C231" s="1" t="s">
        <v>148</v>
      </c>
      <c r="D231" s="1" t="s">
        <v>425</v>
      </c>
      <c r="E231" s="1">
        <v>2022</v>
      </c>
      <c r="F231" s="1" t="s">
        <v>123</v>
      </c>
      <c r="G231" s="21"/>
      <c r="H231" s="3">
        <v>60.16</v>
      </c>
      <c r="I231" s="3">
        <f t="shared" si="6"/>
        <v>0</v>
      </c>
      <c r="J231" s="3">
        <v>182</v>
      </c>
      <c r="K231" s="4">
        <f t="shared" si="5"/>
        <v>0.33054945054945051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148</v>
      </c>
      <c r="D232" s="1" t="s">
        <v>280</v>
      </c>
      <c r="E232" s="1">
        <v>2020</v>
      </c>
      <c r="F232" s="1" t="s">
        <v>123</v>
      </c>
      <c r="G232" s="21"/>
      <c r="H232" s="3">
        <v>103.5</v>
      </c>
      <c r="I232" s="3">
        <f t="shared" si="6"/>
        <v>0</v>
      </c>
      <c r="J232" s="3">
        <v>345</v>
      </c>
      <c r="K232" s="4">
        <f t="shared" si="5"/>
        <v>0.3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281</v>
      </c>
      <c r="E233" s="1">
        <v>2020</v>
      </c>
      <c r="F233" s="1" t="s">
        <v>123</v>
      </c>
      <c r="G233" s="21"/>
      <c r="H233" s="3">
        <v>69</v>
      </c>
      <c r="I233" s="3">
        <f t="shared" si="6"/>
        <v>0</v>
      </c>
      <c r="J233" s="3">
        <v>227</v>
      </c>
      <c r="K233" s="4">
        <f t="shared" si="5"/>
        <v>0.30396475770925108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108</v>
      </c>
      <c r="C234" s="1" t="s">
        <v>148</v>
      </c>
      <c r="D234" s="5" t="s">
        <v>282</v>
      </c>
      <c r="E234" s="1">
        <v>2022</v>
      </c>
      <c r="F234" s="1" t="s">
        <v>123</v>
      </c>
      <c r="G234" s="21"/>
      <c r="H234" s="3">
        <v>53.33</v>
      </c>
      <c r="I234" s="3">
        <f t="shared" si="6"/>
        <v>0</v>
      </c>
      <c r="J234" s="3">
        <v>162</v>
      </c>
      <c r="K234" s="4">
        <f t="shared" si="5"/>
        <v>0.32919753086419751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108</v>
      </c>
      <c r="C235" s="1" t="s">
        <v>148</v>
      </c>
      <c r="D235" s="1" t="s">
        <v>283</v>
      </c>
      <c r="E235" s="1">
        <v>2020</v>
      </c>
      <c r="F235" s="1" t="s">
        <v>123</v>
      </c>
      <c r="G235" s="21"/>
      <c r="H235" s="3">
        <v>69</v>
      </c>
      <c r="I235" s="3">
        <f t="shared" si="6"/>
        <v>0</v>
      </c>
      <c r="J235" s="3">
        <v>239</v>
      </c>
      <c r="K235" s="4">
        <f t="shared" si="5"/>
        <v>0.28870292887029286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6" t="s">
        <v>284</v>
      </c>
      <c r="B236" s="1" t="s">
        <v>108</v>
      </c>
      <c r="C236" s="1" t="s">
        <v>388</v>
      </c>
      <c r="D236" s="1" t="s">
        <v>389</v>
      </c>
      <c r="E236" s="1">
        <v>2022</v>
      </c>
      <c r="F236" s="1" t="s">
        <v>372</v>
      </c>
      <c r="G236" s="21">
        <v>6</v>
      </c>
      <c r="H236" s="3">
        <v>28.5</v>
      </c>
      <c r="I236" s="3">
        <f t="shared" si="6"/>
        <v>171</v>
      </c>
      <c r="J236" s="3">
        <v>90</v>
      </c>
      <c r="K236" s="4">
        <f t="shared" si="5"/>
        <v>0.31666666666666665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6" t="s">
        <v>284</v>
      </c>
      <c r="B237" s="1" t="s">
        <v>108</v>
      </c>
      <c r="C237" s="1" t="s">
        <v>155</v>
      </c>
      <c r="D237" s="1" t="s">
        <v>285</v>
      </c>
      <c r="E237" s="1"/>
      <c r="F237" s="1" t="s">
        <v>50</v>
      </c>
      <c r="G237" s="21"/>
      <c r="H237" s="3">
        <v>69</v>
      </c>
      <c r="I237" s="3">
        <f t="shared" si="6"/>
        <v>0</v>
      </c>
      <c r="J237" s="3">
        <v>227</v>
      </c>
      <c r="K237" s="4">
        <f t="shared" ref="K237:K307" si="7">H237/J237</f>
        <v>0.30396475770925108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108</v>
      </c>
      <c r="C238" s="1" t="s">
        <v>286</v>
      </c>
      <c r="D238" s="1" t="s">
        <v>287</v>
      </c>
      <c r="E238" s="1">
        <v>2022</v>
      </c>
      <c r="F238" s="1" t="s">
        <v>123</v>
      </c>
      <c r="G238" s="21">
        <v>17</v>
      </c>
      <c r="H238" s="3">
        <v>16.77</v>
      </c>
      <c r="I238" s="3">
        <f t="shared" si="6"/>
        <v>285.08999999999997</v>
      </c>
      <c r="J238" s="3">
        <v>68</v>
      </c>
      <c r="K238" s="4">
        <f t="shared" si="7"/>
        <v>0.24661764705882352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108</v>
      </c>
      <c r="C239" s="1" t="s">
        <v>286</v>
      </c>
      <c r="D239" s="1" t="s">
        <v>288</v>
      </c>
      <c r="E239" s="1">
        <v>2020</v>
      </c>
      <c r="F239" s="1" t="s">
        <v>123</v>
      </c>
      <c r="G239" s="21"/>
      <c r="H239" s="3">
        <v>17.16</v>
      </c>
      <c r="I239" s="3">
        <f t="shared" si="6"/>
        <v>0</v>
      </c>
      <c r="J239" s="3">
        <v>68</v>
      </c>
      <c r="K239" s="4">
        <f t="shared" si="7"/>
        <v>0.25235294117647061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157</v>
      </c>
      <c r="C240" s="1" t="s">
        <v>289</v>
      </c>
      <c r="D240" s="5" t="s">
        <v>290</v>
      </c>
      <c r="E240" s="1"/>
      <c r="F240" s="1" t="s">
        <v>83</v>
      </c>
      <c r="G240" s="21"/>
      <c r="H240" s="3">
        <v>24</v>
      </c>
      <c r="I240" s="3">
        <f t="shared" si="6"/>
        <v>0</v>
      </c>
      <c r="J240" s="3">
        <v>82</v>
      </c>
      <c r="K240" s="4">
        <f t="shared" si="7"/>
        <v>0.29268292682926828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6" t="s">
        <v>284</v>
      </c>
      <c r="B241" s="1" t="s">
        <v>225</v>
      </c>
      <c r="C241" s="1" t="s">
        <v>291</v>
      </c>
      <c r="D241" s="1" t="s">
        <v>292</v>
      </c>
      <c r="E241" s="1"/>
      <c r="F241" s="1" t="s">
        <v>83</v>
      </c>
      <c r="G241" s="21">
        <v>4</v>
      </c>
      <c r="H241" s="3">
        <v>31</v>
      </c>
      <c r="I241" s="3">
        <f t="shared" si="6"/>
        <v>124</v>
      </c>
      <c r="J241" s="3">
        <v>94</v>
      </c>
      <c r="K241" s="4">
        <f t="shared" si="7"/>
        <v>0.32978723404255317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6" t="s">
        <v>284</v>
      </c>
      <c r="B242" s="1" t="s">
        <v>157</v>
      </c>
      <c r="C242" s="1" t="s">
        <v>293</v>
      </c>
      <c r="D242" s="1" t="s">
        <v>294</v>
      </c>
      <c r="E242" s="1"/>
      <c r="F242" s="1" t="s">
        <v>83</v>
      </c>
      <c r="G242" s="21"/>
      <c r="H242" s="3">
        <v>20</v>
      </c>
      <c r="I242" s="3">
        <f t="shared" si="6"/>
        <v>0</v>
      </c>
      <c r="J242" s="3">
        <v>70</v>
      </c>
      <c r="K242" s="4">
        <f t="shared" si="7"/>
        <v>0.2857142857142857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296</v>
      </c>
      <c r="D243" s="1" t="s">
        <v>297</v>
      </c>
      <c r="E243" s="1"/>
      <c r="F243" s="1" t="s">
        <v>90</v>
      </c>
      <c r="G243" s="21"/>
      <c r="H243" s="3">
        <v>159</v>
      </c>
      <c r="I243" s="3">
        <f t="shared" si="6"/>
        <v>0</v>
      </c>
      <c r="J243" s="3">
        <v>469</v>
      </c>
      <c r="K243" s="4">
        <f t="shared" si="7"/>
        <v>0.33901918976545842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296</v>
      </c>
      <c r="D244" s="1" t="s">
        <v>298</v>
      </c>
      <c r="E244" s="1"/>
      <c r="F244" s="1" t="s">
        <v>90</v>
      </c>
      <c r="G244" s="21"/>
      <c r="H244" s="3">
        <v>112</v>
      </c>
      <c r="I244" s="3">
        <f t="shared" si="6"/>
        <v>0</v>
      </c>
      <c r="J244" s="3">
        <v>349</v>
      </c>
      <c r="K244" s="4">
        <f t="shared" si="7"/>
        <v>0.3209169054441261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299</v>
      </c>
      <c r="D245" s="1" t="s">
        <v>300</v>
      </c>
      <c r="E245" s="1"/>
      <c r="F245" s="1" t="s">
        <v>372</v>
      </c>
      <c r="G245" s="21"/>
      <c r="H245" s="3">
        <v>24</v>
      </c>
      <c r="I245" s="3">
        <f t="shared" si="6"/>
        <v>0</v>
      </c>
      <c r="J245" s="3">
        <v>79</v>
      </c>
      <c r="K245" s="4">
        <f t="shared" si="7"/>
        <v>0.30379746835443039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299</v>
      </c>
      <c r="D246" s="1" t="s">
        <v>301</v>
      </c>
      <c r="E246" s="1">
        <v>2021</v>
      </c>
      <c r="F246" s="1" t="s">
        <v>123</v>
      </c>
      <c r="G246" s="21"/>
      <c r="H246" s="3">
        <v>31.83</v>
      </c>
      <c r="I246" s="3">
        <f t="shared" si="6"/>
        <v>0</v>
      </c>
      <c r="J246" s="3">
        <v>99</v>
      </c>
      <c r="K246" s="4">
        <f t="shared" si="7"/>
        <v>0.32151515151515148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303</v>
      </c>
      <c r="E247" s="1"/>
      <c r="F247" s="1" t="s">
        <v>372</v>
      </c>
      <c r="G247" s="21"/>
      <c r="H247" s="3">
        <v>28.75</v>
      </c>
      <c r="I247" s="3">
        <f t="shared" si="6"/>
        <v>0</v>
      </c>
      <c r="J247" s="3">
        <v>98</v>
      </c>
      <c r="K247" s="4">
        <f t="shared" si="7"/>
        <v>0.29336734693877553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304</v>
      </c>
      <c r="E248" s="1"/>
      <c r="F248" s="1" t="s">
        <v>372</v>
      </c>
      <c r="G248" s="21"/>
      <c r="H248" s="3">
        <v>28</v>
      </c>
      <c r="I248" s="3">
        <f t="shared" si="6"/>
        <v>0</v>
      </c>
      <c r="J248" s="3">
        <v>92</v>
      </c>
      <c r="K248" s="4">
        <f t="shared" si="7"/>
        <v>0.30434782608695654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305</v>
      </c>
      <c r="D249" s="1" t="s">
        <v>306</v>
      </c>
      <c r="E249" s="1"/>
      <c r="F249" s="1" t="s">
        <v>83</v>
      </c>
      <c r="G249" s="21"/>
      <c r="H249" s="3">
        <v>35</v>
      </c>
      <c r="I249" s="3">
        <f t="shared" si="6"/>
        <v>0</v>
      </c>
      <c r="J249" s="3">
        <v>110</v>
      </c>
      <c r="K249" s="4">
        <f t="shared" si="7"/>
        <v>0.31818181818181818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299</v>
      </c>
      <c r="D250" s="1" t="s">
        <v>307</v>
      </c>
      <c r="E250" s="1"/>
      <c r="F250" s="1" t="s">
        <v>83</v>
      </c>
      <c r="G250" s="21"/>
      <c r="H250" s="3">
        <v>34</v>
      </c>
      <c r="I250" s="3">
        <f t="shared" si="6"/>
        <v>0</v>
      </c>
      <c r="J250" s="3">
        <v>108</v>
      </c>
      <c r="K250" s="4">
        <f t="shared" si="7"/>
        <v>0.31481481481481483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308</v>
      </c>
      <c r="D251" s="1" t="s">
        <v>309</v>
      </c>
      <c r="E251" s="1"/>
      <c r="F251" s="1" t="s">
        <v>83</v>
      </c>
      <c r="G251" s="21"/>
      <c r="H251" s="3">
        <v>46</v>
      </c>
      <c r="I251" s="3">
        <f t="shared" si="6"/>
        <v>0</v>
      </c>
      <c r="J251" s="3">
        <v>138</v>
      </c>
      <c r="K251" s="4">
        <f t="shared" si="7"/>
        <v>0.33333333333333331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462</v>
      </c>
      <c r="D252" s="1" t="s">
        <v>463</v>
      </c>
      <c r="E252" s="1">
        <v>2023</v>
      </c>
      <c r="F252" s="1" t="s">
        <v>141</v>
      </c>
      <c r="G252" s="21">
        <v>6</v>
      </c>
      <c r="H252" s="3">
        <v>34</v>
      </c>
      <c r="I252" s="3">
        <f t="shared" si="6"/>
        <v>204</v>
      </c>
      <c r="J252" s="3">
        <v>101</v>
      </c>
      <c r="K252" s="4">
        <f t="shared" si="7"/>
        <v>0.33663366336633666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299</v>
      </c>
      <c r="D253" s="1" t="s">
        <v>310</v>
      </c>
      <c r="E253" s="1"/>
      <c r="F253" s="1" t="s">
        <v>130</v>
      </c>
      <c r="G253" s="21">
        <v>2</v>
      </c>
      <c r="H253" s="3">
        <v>32</v>
      </c>
      <c r="I253" s="3">
        <f t="shared" si="6"/>
        <v>64</v>
      </c>
      <c r="J253" s="3">
        <v>102</v>
      </c>
      <c r="K253" s="4">
        <f t="shared" si="7"/>
        <v>0.31372549019607843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96</v>
      </c>
      <c r="C254" s="1" t="s">
        <v>302</v>
      </c>
      <c r="D254" s="1" t="s">
        <v>311</v>
      </c>
      <c r="E254" s="1"/>
      <c r="F254" s="1" t="s">
        <v>130</v>
      </c>
      <c r="G254" s="21"/>
      <c r="H254" s="3">
        <v>28</v>
      </c>
      <c r="I254" s="3">
        <f t="shared" si="6"/>
        <v>0</v>
      </c>
      <c r="J254" s="3">
        <v>94</v>
      </c>
      <c r="K254" s="4">
        <f t="shared" si="7"/>
        <v>0.2978723404255319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312</v>
      </c>
      <c r="E255" s="1"/>
      <c r="F255" s="1" t="s">
        <v>90</v>
      </c>
      <c r="G255" s="21"/>
      <c r="H255" s="3">
        <v>36</v>
      </c>
      <c r="I255" s="3">
        <f t="shared" si="6"/>
        <v>0</v>
      </c>
      <c r="J255" s="3">
        <v>116</v>
      </c>
      <c r="K255" s="4">
        <f t="shared" si="7"/>
        <v>0.31034482758620691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371</v>
      </c>
      <c r="E256" s="1">
        <v>2020</v>
      </c>
      <c r="F256" s="1" t="s">
        <v>372</v>
      </c>
      <c r="G256" s="21">
        <v>4</v>
      </c>
      <c r="H256" s="3">
        <v>71</v>
      </c>
      <c r="I256" s="3">
        <f t="shared" si="6"/>
        <v>284</v>
      </c>
      <c r="J256" s="3">
        <v>220</v>
      </c>
      <c r="K256" s="4">
        <v>0.30909999999999999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313</v>
      </c>
      <c r="E257" s="1"/>
      <c r="F257" s="1" t="s">
        <v>372</v>
      </c>
      <c r="G257" s="21">
        <v>1</v>
      </c>
      <c r="H257" s="3">
        <v>36.950000000000003</v>
      </c>
      <c r="I257" s="3">
        <f t="shared" si="6"/>
        <v>36.950000000000003</v>
      </c>
      <c r="J257" s="3">
        <v>116</v>
      </c>
      <c r="K257" s="4">
        <f t="shared" si="7"/>
        <v>0.31853448275862073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314</v>
      </c>
      <c r="E258" s="1"/>
      <c r="F258" s="1" t="s">
        <v>372</v>
      </c>
      <c r="G258" s="21"/>
      <c r="H258" s="3">
        <v>29</v>
      </c>
      <c r="I258" s="3">
        <f t="shared" si="6"/>
        <v>0</v>
      </c>
      <c r="J258" s="3">
        <v>96</v>
      </c>
      <c r="K258" s="4">
        <f t="shared" si="7"/>
        <v>0.30208333333333331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315</v>
      </c>
      <c r="E259" s="1"/>
      <c r="F259" s="1" t="s">
        <v>372</v>
      </c>
      <c r="G259" s="21"/>
      <c r="H259" s="3">
        <v>49</v>
      </c>
      <c r="I259" s="3">
        <f t="shared" si="6"/>
        <v>0</v>
      </c>
      <c r="J259" s="3">
        <v>155</v>
      </c>
      <c r="K259" s="4">
        <f t="shared" si="7"/>
        <v>0.31612903225806449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316</v>
      </c>
      <c r="E260" s="1"/>
      <c r="F260" s="1" t="s">
        <v>372</v>
      </c>
      <c r="G260" s="21"/>
      <c r="H260" s="3">
        <v>294</v>
      </c>
      <c r="I260" s="3">
        <f t="shared" si="6"/>
        <v>0</v>
      </c>
      <c r="J260" s="3">
        <v>780</v>
      </c>
      <c r="K260" s="4">
        <f t="shared" si="7"/>
        <v>0.37692307692307692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317</v>
      </c>
      <c r="E261" s="1"/>
      <c r="F261" s="1" t="s">
        <v>372</v>
      </c>
      <c r="G261" s="21"/>
      <c r="H261" s="3">
        <v>340</v>
      </c>
      <c r="I261" s="3">
        <f t="shared" si="6"/>
        <v>0</v>
      </c>
      <c r="J261" s="3">
        <v>1050</v>
      </c>
      <c r="K261" s="4">
        <f t="shared" si="7"/>
        <v>0.32380952380952382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440</v>
      </c>
      <c r="E262" s="1"/>
      <c r="F262" s="1" t="s">
        <v>372</v>
      </c>
      <c r="G262" s="21">
        <v>2</v>
      </c>
      <c r="H262" s="3">
        <v>455</v>
      </c>
      <c r="I262" s="3">
        <f t="shared" si="6"/>
        <v>910</v>
      </c>
      <c r="J262" s="3">
        <v>1150</v>
      </c>
      <c r="K262" s="4">
        <f t="shared" si="7"/>
        <v>0.39565217391304347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319</v>
      </c>
      <c r="E263" s="1"/>
      <c r="F263" s="1" t="s">
        <v>372</v>
      </c>
      <c r="G263" s="21"/>
      <c r="H263" s="3">
        <v>95</v>
      </c>
      <c r="I263" s="3">
        <f t="shared" si="6"/>
        <v>0</v>
      </c>
      <c r="J263" s="3">
        <v>330</v>
      </c>
      <c r="K263" s="4">
        <f t="shared" si="7"/>
        <v>0.2878787878787879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320</v>
      </c>
      <c r="E264" s="1"/>
      <c r="F264" s="1" t="s">
        <v>372</v>
      </c>
      <c r="G264" s="21"/>
      <c r="H264" s="3">
        <v>74</v>
      </c>
      <c r="I264" s="3">
        <f t="shared" si="6"/>
        <v>0</v>
      </c>
      <c r="J264" s="3">
        <v>240</v>
      </c>
      <c r="K264" s="4">
        <f t="shared" si="7"/>
        <v>0.30833333333333335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321</v>
      </c>
      <c r="E265" s="1"/>
      <c r="F265" s="1" t="s">
        <v>372</v>
      </c>
      <c r="G265" s="21">
        <v>3</v>
      </c>
      <c r="H265" s="3">
        <v>173</v>
      </c>
      <c r="I265" s="3">
        <f t="shared" si="6"/>
        <v>519</v>
      </c>
      <c r="J265" s="3">
        <v>550</v>
      </c>
      <c r="K265" s="4">
        <f t="shared" si="7"/>
        <v>0.31454545454545457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322</v>
      </c>
      <c r="E266" s="1"/>
      <c r="F266" s="1" t="s">
        <v>372</v>
      </c>
      <c r="G266" s="21"/>
      <c r="H266" s="3">
        <v>179</v>
      </c>
      <c r="I266" s="3">
        <f t="shared" si="6"/>
        <v>0</v>
      </c>
      <c r="J266" s="3">
        <v>575</v>
      </c>
      <c r="K266" s="4">
        <f t="shared" si="7"/>
        <v>0.31130434782608696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323</v>
      </c>
      <c r="E267" s="1">
        <v>2016</v>
      </c>
      <c r="F267" s="1" t="s">
        <v>372</v>
      </c>
      <c r="G267" s="21"/>
      <c r="H267" s="3">
        <v>71.95</v>
      </c>
      <c r="I267" s="3">
        <f t="shared" si="6"/>
        <v>0</v>
      </c>
      <c r="J267" s="3">
        <v>230</v>
      </c>
      <c r="K267" s="4">
        <f t="shared" si="7"/>
        <v>0.31282608695652175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324</v>
      </c>
      <c r="E268" s="1">
        <v>2020</v>
      </c>
      <c r="F268" s="1" t="s">
        <v>372</v>
      </c>
      <c r="G268" s="21">
        <v>2</v>
      </c>
      <c r="H268" s="3">
        <v>932</v>
      </c>
      <c r="I268" s="3">
        <f t="shared" ref="I268:I311" si="8">H268*G268</f>
        <v>1864</v>
      </c>
      <c r="J268" s="3">
        <v>2400</v>
      </c>
      <c r="K268" s="4">
        <f t="shared" si="7"/>
        <v>0.38833333333333331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427</v>
      </c>
      <c r="E269" s="1">
        <v>2013</v>
      </c>
      <c r="F269" s="1" t="s">
        <v>372</v>
      </c>
      <c r="G269" s="21">
        <v>1</v>
      </c>
      <c r="H269" s="3">
        <v>739</v>
      </c>
      <c r="I269" s="3">
        <f t="shared" si="8"/>
        <v>739</v>
      </c>
      <c r="J269" s="3">
        <v>1900</v>
      </c>
      <c r="K269" s="4">
        <f t="shared" si="7"/>
        <v>0.38894736842105265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325</v>
      </c>
      <c r="E270" s="1">
        <v>3</v>
      </c>
      <c r="F270" s="1" t="s">
        <v>76</v>
      </c>
      <c r="G270" s="21">
        <v>3</v>
      </c>
      <c r="H270" s="3">
        <v>328.6</v>
      </c>
      <c r="I270" s="3">
        <f t="shared" si="8"/>
        <v>985.80000000000007</v>
      </c>
      <c r="J270" s="3">
        <v>950</v>
      </c>
      <c r="K270" s="4">
        <f t="shared" si="7"/>
        <v>0.34589473684210531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326</v>
      </c>
      <c r="E271" s="1">
        <v>1</v>
      </c>
      <c r="F271" s="1" t="s">
        <v>76</v>
      </c>
      <c r="G271" s="21"/>
      <c r="H271" s="3">
        <v>525.76</v>
      </c>
      <c r="I271" s="3">
        <f t="shared" si="8"/>
        <v>0</v>
      </c>
      <c r="J271" s="3">
        <v>1325</v>
      </c>
      <c r="K271" s="4">
        <f t="shared" si="7"/>
        <v>0.39679999999999999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327</v>
      </c>
      <c r="E272" s="1"/>
      <c r="F272" s="1" t="s">
        <v>76</v>
      </c>
      <c r="G272" s="21"/>
      <c r="H272" s="3">
        <v>185.5</v>
      </c>
      <c r="I272" s="3">
        <f t="shared" si="8"/>
        <v>0</v>
      </c>
      <c r="J272" s="3">
        <v>545</v>
      </c>
      <c r="K272" s="4">
        <f t="shared" si="7"/>
        <v>0.34036697247706421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419</v>
      </c>
      <c r="E273" s="1">
        <v>2022</v>
      </c>
      <c r="F273" s="1" t="s">
        <v>50</v>
      </c>
      <c r="G273" s="21">
        <v>3</v>
      </c>
      <c r="H273" s="3">
        <v>93.99</v>
      </c>
      <c r="I273" s="3">
        <f t="shared" si="8"/>
        <v>281.96999999999997</v>
      </c>
      <c r="J273" s="3">
        <v>280</v>
      </c>
      <c r="K273" s="4">
        <f t="shared" si="7"/>
        <v>0.33567857142857144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426</v>
      </c>
      <c r="E274" s="1">
        <v>2022</v>
      </c>
      <c r="F274" s="1" t="s">
        <v>123</v>
      </c>
      <c r="G274" s="21">
        <v>2</v>
      </c>
      <c r="H274" s="3">
        <v>43.16</v>
      </c>
      <c r="I274" s="3">
        <f t="shared" si="8"/>
        <v>86.32</v>
      </c>
      <c r="J274" s="3">
        <v>135</v>
      </c>
      <c r="K274" s="4">
        <f t="shared" si="7"/>
        <v>0.31970370370370366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328</v>
      </c>
      <c r="E275" s="1">
        <v>2020</v>
      </c>
      <c r="F275" s="1" t="s">
        <v>123</v>
      </c>
      <c r="G275" s="21">
        <v>1</v>
      </c>
      <c r="H275" s="3">
        <v>58.33</v>
      </c>
      <c r="I275" s="3">
        <f t="shared" si="8"/>
        <v>58.33</v>
      </c>
      <c r="J275" s="3">
        <v>178</v>
      </c>
      <c r="K275" s="4">
        <f t="shared" si="7"/>
        <v>0.32769662921348314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329</v>
      </c>
      <c r="E276" s="1">
        <v>2020</v>
      </c>
      <c r="F276" s="1" t="s">
        <v>123</v>
      </c>
      <c r="G276" s="21"/>
      <c r="H276" s="3">
        <v>71.67</v>
      </c>
      <c r="I276" s="3">
        <f t="shared" si="8"/>
        <v>0</v>
      </c>
      <c r="J276" s="3">
        <v>230</v>
      </c>
      <c r="K276" s="4">
        <f t="shared" si="7"/>
        <v>0.31160869565217392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330</v>
      </c>
      <c r="E277" s="1"/>
      <c r="F277" s="1" t="s">
        <v>123</v>
      </c>
      <c r="G277" s="21"/>
      <c r="H277" s="3">
        <v>65</v>
      </c>
      <c r="I277" s="3">
        <f t="shared" si="8"/>
        <v>0</v>
      </c>
      <c r="J277" s="3">
        <v>217</v>
      </c>
      <c r="K277" s="4">
        <f t="shared" si="7"/>
        <v>0.29953917050691242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331</v>
      </c>
      <c r="E278" s="1"/>
      <c r="F278" s="1" t="s">
        <v>123</v>
      </c>
      <c r="G278" s="21"/>
      <c r="H278" s="3">
        <v>193</v>
      </c>
      <c r="I278" s="3">
        <f t="shared" si="8"/>
        <v>0</v>
      </c>
      <c r="J278" s="3">
        <v>569</v>
      </c>
      <c r="K278" s="4">
        <f t="shared" si="7"/>
        <v>0.33919156414762741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332</v>
      </c>
      <c r="E279" s="1">
        <v>2020</v>
      </c>
      <c r="F279" s="1" t="s">
        <v>123</v>
      </c>
      <c r="G279" s="21"/>
      <c r="H279" s="3">
        <v>47.58</v>
      </c>
      <c r="I279" s="3">
        <f t="shared" si="8"/>
        <v>0</v>
      </c>
      <c r="J279" s="3">
        <v>160</v>
      </c>
      <c r="K279" s="4">
        <f t="shared" si="7"/>
        <v>0.297375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333</v>
      </c>
      <c r="E280" s="1"/>
      <c r="F280" s="1" t="s">
        <v>123</v>
      </c>
      <c r="G280" s="21"/>
      <c r="H280" s="3">
        <v>56</v>
      </c>
      <c r="I280" s="3">
        <f t="shared" si="8"/>
        <v>0</v>
      </c>
      <c r="J280" s="3">
        <v>180</v>
      </c>
      <c r="K280" s="4">
        <f t="shared" si="7"/>
        <v>0.31111111111111112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334</v>
      </c>
      <c r="E281" s="1"/>
      <c r="F281" s="1" t="s">
        <v>123</v>
      </c>
      <c r="G281" s="21">
        <v>1</v>
      </c>
      <c r="H281" s="3">
        <v>160</v>
      </c>
      <c r="I281" s="3">
        <f t="shared" si="8"/>
        <v>160</v>
      </c>
      <c r="J281" s="3">
        <v>525</v>
      </c>
      <c r="K281" s="4">
        <f t="shared" si="7"/>
        <v>0.30476190476190479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335</v>
      </c>
      <c r="E282" s="1">
        <v>2018</v>
      </c>
      <c r="F282" s="1" t="s">
        <v>123</v>
      </c>
      <c r="G282" s="21"/>
      <c r="H282" s="3">
        <v>49.08</v>
      </c>
      <c r="I282" s="3">
        <f t="shared" si="8"/>
        <v>0</v>
      </c>
      <c r="J282" s="3">
        <v>149</v>
      </c>
      <c r="K282" s="4">
        <f t="shared" si="7"/>
        <v>0.32939597315436242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336</v>
      </c>
      <c r="E283" s="1">
        <v>2020</v>
      </c>
      <c r="F283" s="1" t="s">
        <v>123</v>
      </c>
      <c r="G283" s="21"/>
      <c r="H283" s="3">
        <v>97.33</v>
      </c>
      <c r="I283" s="3">
        <f t="shared" si="8"/>
        <v>0</v>
      </c>
      <c r="J283" s="3">
        <v>305</v>
      </c>
      <c r="K283" s="4">
        <f t="shared" si="7"/>
        <v>0.31911475409836065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472</v>
      </c>
      <c r="E284" s="1">
        <v>2021</v>
      </c>
      <c r="F284" s="1" t="s">
        <v>123</v>
      </c>
      <c r="G284" s="21">
        <v>5</v>
      </c>
      <c r="H284" s="3">
        <v>37.83</v>
      </c>
      <c r="I284" s="3">
        <f t="shared" si="8"/>
        <v>189.14999999999998</v>
      </c>
      <c r="J284" s="3">
        <v>121</v>
      </c>
      <c r="K284" s="4">
        <f t="shared" si="7"/>
        <v>0.31264462809917354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337</v>
      </c>
      <c r="E285" s="1">
        <v>2020</v>
      </c>
      <c r="F285" s="1" t="s">
        <v>123</v>
      </c>
      <c r="G285" s="21"/>
      <c r="H285" s="3">
        <v>144.75</v>
      </c>
      <c r="I285" s="3">
        <f t="shared" si="8"/>
        <v>0</v>
      </c>
      <c r="J285" s="3">
        <v>450</v>
      </c>
      <c r="K285" s="4">
        <f t="shared" si="7"/>
        <v>0.32166666666666666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162</v>
      </c>
      <c r="C286" s="1" t="s">
        <v>302</v>
      </c>
      <c r="D286" s="1" t="s">
        <v>423</v>
      </c>
      <c r="E286" s="1">
        <v>2022</v>
      </c>
      <c r="F286" s="1" t="s">
        <v>123</v>
      </c>
      <c r="G286" s="21">
        <v>5</v>
      </c>
      <c r="H286" s="3">
        <v>17</v>
      </c>
      <c r="I286" s="3">
        <f t="shared" si="8"/>
        <v>85</v>
      </c>
      <c r="J286" s="3">
        <v>68</v>
      </c>
      <c r="K286" s="4">
        <f t="shared" si="7"/>
        <v>0.25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108</v>
      </c>
      <c r="C287" s="1" t="s">
        <v>299</v>
      </c>
      <c r="D287" s="1" t="s">
        <v>338</v>
      </c>
      <c r="E287" s="1">
        <v>2021</v>
      </c>
      <c r="F287" s="1" t="s">
        <v>123</v>
      </c>
      <c r="G287" s="21">
        <v>1</v>
      </c>
      <c r="H287" s="3">
        <v>22.5</v>
      </c>
      <c r="I287" s="3">
        <f t="shared" si="8"/>
        <v>22.5</v>
      </c>
      <c r="J287" s="3">
        <v>84</v>
      </c>
      <c r="K287" s="4">
        <f t="shared" si="7"/>
        <v>0.26785714285714285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299</v>
      </c>
      <c r="D288" s="1" t="s">
        <v>444</v>
      </c>
      <c r="E288" s="1">
        <v>2022</v>
      </c>
      <c r="F288" s="1" t="s">
        <v>123</v>
      </c>
      <c r="G288" s="21"/>
      <c r="H288" s="3">
        <v>22</v>
      </c>
      <c r="I288" s="3">
        <f t="shared" si="8"/>
        <v>0</v>
      </c>
      <c r="J288" s="3">
        <v>88</v>
      </c>
      <c r="K288" s="4">
        <f t="shared" si="7"/>
        <v>0.25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302</v>
      </c>
      <c r="D289" s="1" t="s">
        <v>400</v>
      </c>
      <c r="E289" s="1">
        <v>2022</v>
      </c>
      <c r="F289" s="1" t="s">
        <v>123</v>
      </c>
      <c r="G289" s="21"/>
      <c r="H289" s="3">
        <v>24</v>
      </c>
      <c r="I289" s="3">
        <f t="shared" si="8"/>
        <v>0</v>
      </c>
      <c r="J289" s="3">
        <v>79</v>
      </c>
      <c r="K289" s="4">
        <f t="shared" si="7"/>
        <v>0.30379746835443039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339</v>
      </c>
      <c r="E290" s="1">
        <v>2020</v>
      </c>
      <c r="F290" s="1" t="s">
        <v>372</v>
      </c>
      <c r="G290" s="21">
        <v>5</v>
      </c>
      <c r="H290" s="3">
        <v>95</v>
      </c>
      <c r="I290" s="3">
        <f t="shared" si="8"/>
        <v>475</v>
      </c>
      <c r="J290" s="3">
        <v>289</v>
      </c>
      <c r="K290" s="4">
        <f t="shared" si="7"/>
        <v>0.32871972318339099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340</v>
      </c>
      <c r="E291" s="1">
        <v>2020</v>
      </c>
      <c r="F291" s="1" t="s">
        <v>372</v>
      </c>
      <c r="G291" s="21"/>
      <c r="H291" s="3">
        <v>31.95</v>
      </c>
      <c r="I291" s="3">
        <f t="shared" si="8"/>
        <v>0</v>
      </c>
      <c r="J291" s="3">
        <v>289</v>
      </c>
      <c r="K291" s="4">
        <f t="shared" si="7"/>
        <v>0.11055363321799308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180</v>
      </c>
      <c r="C292" s="1" t="s">
        <v>302</v>
      </c>
      <c r="D292" s="1" t="s">
        <v>341</v>
      </c>
      <c r="E292" s="1">
        <v>2021</v>
      </c>
      <c r="F292" s="1" t="s">
        <v>372</v>
      </c>
      <c r="G292" s="21"/>
      <c r="H292" s="3">
        <v>26.5</v>
      </c>
      <c r="I292" s="3">
        <f t="shared" si="8"/>
        <v>0</v>
      </c>
      <c r="J292" s="3">
        <v>102</v>
      </c>
      <c r="K292" s="4">
        <f t="shared" si="7"/>
        <v>0.25980392156862747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108</v>
      </c>
      <c r="C293" s="1" t="s">
        <v>342</v>
      </c>
      <c r="D293" s="1" t="s">
        <v>343</v>
      </c>
      <c r="E293" s="1">
        <v>2019</v>
      </c>
      <c r="F293" s="1" t="s">
        <v>123</v>
      </c>
      <c r="G293" s="21"/>
      <c r="H293" s="3">
        <v>56</v>
      </c>
      <c r="I293" s="3">
        <f t="shared" si="8"/>
        <v>0</v>
      </c>
      <c r="J293" s="3">
        <v>168</v>
      </c>
      <c r="K293" s="4">
        <f t="shared" si="7"/>
        <v>0.33333333333333331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157</v>
      </c>
      <c r="C294" s="1" t="s">
        <v>344</v>
      </c>
      <c r="D294" s="1" t="s">
        <v>345</v>
      </c>
      <c r="E294" s="1">
        <v>2017</v>
      </c>
      <c r="F294" s="1" t="s">
        <v>372</v>
      </c>
      <c r="G294" s="21">
        <v>3</v>
      </c>
      <c r="H294" s="3">
        <v>42</v>
      </c>
      <c r="I294" s="3">
        <f t="shared" si="8"/>
        <v>126</v>
      </c>
      <c r="J294" s="3">
        <v>139</v>
      </c>
      <c r="K294" s="4">
        <f t="shared" si="7"/>
        <v>0.30215827338129497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344</v>
      </c>
      <c r="D295" s="1" t="s">
        <v>414</v>
      </c>
      <c r="E295" s="1">
        <v>2020</v>
      </c>
      <c r="F295" s="1" t="s">
        <v>372</v>
      </c>
      <c r="G295" s="21"/>
      <c r="H295" s="3">
        <v>19</v>
      </c>
      <c r="I295" s="3">
        <f t="shared" si="8"/>
        <v>0</v>
      </c>
      <c r="J295" s="3">
        <v>78</v>
      </c>
      <c r="K295" s="4">
        <f t="shared" si="7"/>
        <v>0.24358974358974358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413</v>
      </c>
      <c r="D296" s="1" t="s">
        <v>415</v>
      </c>
      <c r="E296" s="1">
        <v>2022</v>
      </c>
      <c r="F296" s="1" t="s">
        <v>372</v>
      </c>
      <c r="G296" s="21">
        <v>1</v>
      </c>
      <c r="H296" s="3">
        <v>13.5</v>
      </c>
      <c r="I296" s="3">
        <f t="shared" si="8"/>
        <v>13.5</v>
      </c>
      <c r="J296" s="3">
        <v>58</v>
      </c>
      <c r="K296" s="4">
        <f t="shared" si="7"/>
        <v>0.23275862068965517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344</v>
      </c>
      <c r="D297" s="1" t="s">
        <v>346</v>
      </c>
      <c r="E297" s="1"/>
      <c r="F297" s="1" t="s">
        <v>372</v>
      </c>
      <c r="G297" s="21"/>
      <c r="H297" s="3">
        <v>65</v>
      </c>
      <c r="I297" s="3">
        <f t="shared" si="8"/>
        <v>0</v>
      </c>
      <c r="J297" s="3">
        <v>209</v>
      </c>
      <c r="K297" s="4">
        <f t="shared" si="7"/>
        <v>0.31100478468899523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157</v>
      </c>
      <c r="C298" s="1" t="s">
        <v>344</v>
      </c>
      <c r="D298" s="1" t="s">
        <v>347</v>
      </c>
      <c r="E298" s="1"/>
      <c r="F298" s="1" t="s">
        <v>123</v>
      </c>
      <c r="G298" s="21"/>
      <c r="H298" s="3">
        <v>79</v>
      </c>
      <c r="I298" s="3">
        <f t="shared" si="8"/>
        <v>0</v>
      </c>
      <c r="J298" s="3">
        <v>255</v>
      </c>
      <c r="K298" s="4">
        <f t="shared" si="7"/>
        <v>0.30980392156862746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157</v>
      </c>
      <c r="C299" s="1" t="s">
        <v>289</v>
      </c>
      <c r="D299" s="1" t="s">
        <v>348</v>
      </c>
      <c r="E299" s="1"/>
      <c r="F299" s="1" t="s">
        <v>83</v>
      </c>
      <c r="G299" s="21"/>
      <c r="H299" s="3">
        <v>25</v>
      </c>
      <c r="I299" s="3">
        <f t="shared" si="8"/>
        <v>0</v>
      </c>
      <c r="J299" s="3">
        <v>88</v>
      </c>
      <c r="K299" s="4">
        <f t="shared" si="7"/>
        <v>0.28409090909090912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157</v>
      </c>
      <c r="C300" s="1" t="s">
        <v>289</v>
      </c>
      <c r="D300" s="1" t="s">
        <v>348</v>
      </c>
      <c r="E300" s="1"/>
      <c r="F300" s="1" t="s">
        <v>83</v>
      </c>
      <c r="G300" s="21"/>
      <c r="H300" s="3">
        <v>35</v>
      </c>
      <c r="I300" s="3">
        <f t="shared" si="8"/>
        <v>0</v>
      </c>
      <c r="J300" s="3">
        <v>110</v>
      </c>
      <c r="K300" s="4">
        <f t="shared" si="7"/>
        <v>0.31818181818181818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157</v>
      </c>
      <c r="C301" s="1" t="s">
        <v>349</v>
      </c>
      <c r="D301" s="1" t="s">
        <v>350</v>
      </c>
      <c r="E301" s="1"/>
      <c r="F301" s="1" t="s">
        <v>83</v>
      </c>
      <c r="G301" s="21"/>
      <c r="H301" s="3">
        <v>34</v>
      </c>
      <c r="I301" s="3">
        <f t="shared" si="8"/>
        <v>0</v>
      </c>
      <c r="J301" s="3">
        <v>119</v>
      </c>
      <c r="K301" s="4">
        <f t="shared" si="7"/>
        <v>0.2857142857142857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134</v>
      </c>
      <c r="C302" s="1" t="s">
        <v>351</v>
      </c>
      <c r="D302" s="1" t="s">
        <v>352</v>
      </c>
      <c r="E302" s="1"/>
      <c r="F302" s="1" t="s">
        <v>83</v>
      </c>
      <c r="G302" s="21"/>
      <c r="H302" s="3">
        <v>21</v>
      </c>
      <c r="I302" s="3">
        <f t="shared" si="8"/>
        <v>0</v>
      </c>
      <c r="J302" s="3">
        <v>68</v>
      </c>
      <c r="K302" s="4">
        <f t="shared" si="7"/>
        <v>0.30882352941176472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134</v>
      </c>
      <c r="C303" s="1" t="s">
        <v>302</v>
      </c>
      <c r="D303" s="1" t="s">
        <v>353</v>
      </c>
      <c r="E303" s="1"/>
      <c r="F303" s="1" t="s">
        <v>141</v>
      </c>
      <c r="G303" s="21">
        <v>10</v>
      </c>
      <c r="H303" s="3">
        <v>33</v>
      </c>
      <c r="I303" s="3">
        <f t="shared" si="8"/>
        <v>330</v>
      </c>
      <c r="J303" s="3">
        <v>106</v>
      </c>
      <c r="K303" s="4">
        <f t="shared" si="7"/>
        <v>0.31132075471698112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134</v>
      </c>
      <c r="C304" s="1" t="s">
        <v>354</v>
      </c>
      <c r="D304" s="1" t="s">
        <v>355</v>
      </c>
      <c r="E304" s="1"/>
      <c r="F304" s="1" t="s">
        <v>83</v>
      </c>
      <c r="G304" s="21">
        <v>17</v>
      </c>
      <c r="H304" s="3">
        <v>24</v>
      </c>
      <c r="I304" s="3">
        <f t="shared" si="8"/>
        <v>408</v>
      </c>
      <c r="J304" s="3"/>
      <c r="K304" s="4" t="e">
        <f t="shared" si="7"/>
        <v>#DIV/0!</v>
      </c>
      <c r="L304" s="1" t="s">
        <v>101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180</v>
      </c>
      <c r="C305" s="1" t="s">
        <v>434</v>
      </c>
      <c r="D305" s="1" t="s">
        <v>435</v>
      </c>
      <c r="E305" s="1">
        <v>2022</v>
      </c>
      <c r="F305" s="1" t="s">
        <v>372</v>
      </c>
      <c r="G305" s="21"/>
      <c r="H305" s="3">
        <v>50</v>
      </c>
      <c r="I305" s="3">
        <f t="shared" si="8"/>
        <v>0</v>
      </c>
      <c r="J305" s="3">
        <v>165</v>
      </c>
      <c r="K305" s="4">
        <f t="shared" si="7"/>
        <v>0.30303030303030304</v>
      </c>
      <c r="L305" s="1" t="s">
        <v>106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108</v>
      </c>
      <c r="C306" s="1" t="s">
        <v>356</v>
      </c>
      <c r="D306" s="1" t="s">
        <v>375</v>
      </c>
      <c r="E306" s="1">
        <v>2016</v>
      </c>
      <c r="F306" s="1" t="s">
        <v>372</v>
      </c>
      <c r="G306" s="21"/>
      <c r="H306" s="3">
        <v>26</v>
      </c>
      <c r="I306" s="3">
        <f t="shared" si="8"/>
        <v>0</v>
      </c>
      <c r="J306" s="3">
        <v>88</v>
      </c>
      <c r="K306" s="4">
        <f t="shared" si="7"/>
        <v>0.29545454545454547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8" t="s">
        <v>357</v>
      </c>
      <c r="B307" s="1" t="s">
        <v>108</v>
      </c>
      <c r="C307" s="1" t="s">
        <v>358</v>
      </c>
      <c r="D307" s="1" t="s">
        <v>359</v>
      </c>
      <c r="E307" s="1"/>
      <c r="F307" s="1" t="s">
        <v>372</v>
      </c>
      <c r="G307" s="1"/>
      <c r="H307" s="3">
        <v>501.95</v>
      </c>
      <c r="I307" s="3">
        <f t="shared" si="8"/>
        <v>0</v>
      </c>
      <c r="J307" s="1"/>
      <c r="K307" s="4" t="e">
        <f t="shared" si="7"/>
        <v>#DIV/0!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9" t="s">
        <v>376</v>
      </c>
      <c r="B308" s="1"/>
      <c r="C308" s="1" t="s">
        <v>377</v>
      </c>
      <c r="D308" s="1"/>
      <c r="E308" s="1"/>
      <c r="F308" s="1" t="s">
        <v>372</v>
      </c>
      <c r="G308" s="1">
        <v>10</v>
      </c>
      <c r="H308" s="3">
        <v>2</v>
      </c>
      <c r="I308" s="3">
        <f t="shared" si="8"/>
        <v>20</v>
      </c>
      <c r="J308" s="1"/>
      <c r="K308" s="4"/>
      <c r="L308" s="1" t="s">
        <v>378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9" t="s">
        <v>376</v>
      </c>
      <c r="B309" s="1"/>
      <c r="C309" s="1" t="s">
        <v>380</v>
      </c>
      <c r="D309" s="1"/>
      <c r="E309" s="1"/>
      <c r="F309" s="1" t="s">
        <v>372</v>
      </c>
      <c r="G309" s="1"/>
      <c r="H309" s="3">
        <v>24</v>
      </c>
      <c r="I309" s="3">
        <f t="shared" si="8"/>
        <v>0</v>
      </c>
      <c r="J309" s="1"/>
      <c r="K309" s="4"/>
      <c r="L309" s="1" t="s">
        <v>379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9" t="s">
        <v>376</v>
      </c>
      <c r="B310" s="1"/>
      <c r="C310" s="1" t="s">
        <v>381</v>
      </c>
      <c r="D310" s="1"/>
      <c r="E310" s="1"/>
      <c r="F310" s="1" t="s">
        <v>372</v>
      </c>
      <c r="G310" s="1"/>
      <c r="H310" s="3">
        <f>1.83*12</f>
        <v>21.96</v>
      </c>
      <c r="I310" s="3">
        <f t="shared" si="8"/>
        <v>0</v>
      </c>
      <c r="J310" s="1"/>
      <c r="K310" s="4"/>
      <c r="L310" s="1" t="s">
        <v>379</v>
      </c>
    </row>
    <row r="311" spans="1:28" x14ac:dyDescent="0.2">
      <c r="A311" s="19" t="s">
        <v>376</v>
      </c>
      <c r="B311" s="1"/>
      <c r="C311" s="1" t="s">
        <v>381</v>
      </c>
      <c r="D311" s="1"/>
      <c r="E311" s="1"/>
      <c r="F311" s="1" t="s">
        <v>372</v>
      </c>
      <c r="G311" s="1">
        <v>8</v>
      </c>
      <c r="H311" s="3">
        <v>2</v>
      </c>
      <c r="I311" s="3">
        <f t="shared" si="8"/>
        <v>16</v>
      </c>
      <c r="J311" s="1"/>
      <c r="K311" s="4"/>
      <c r="L311" s="1" t="s">
        <v>378</v>
      </c>
    </row>
    <row r="312" spans="1:28" x14ac:dyDescent="0.2">
      <c r="A312" s="1"/>
      <c r="B312" s="1"/>
      <c r="C312" s="1"/>
      <c r="D312" s="1"/>
      <c r="E312" s="1"/>
      <c r="F312" s="1"/>
      <c r="G312" s="1"/>
      <c r="H312" s="6" t="s">
        <v>360</v>
      </c>
      <c r="I312" s="7">
        <f>SUM(I2:I311)</f>
        <v>36189.439000000006</v>
      </c>
      <c r="J312" s="1"/>
      <c r="K312" s="1"/>
      <c r="L312" s="1"/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A26E-FD8A-A144-BD07-C922B9452761}">
  <dimension ref="A1:AB313"/>
  <sheetViews>
    <sheetView topLeftCell="A292" zoomScale="125" workbookViewId="0">
      <selection activeCell="G325" sqref="G325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11</v>
      </c>
      <c r="H2" s="3">
        <v>26.2</v>
      </c>
      <c r="I2" s="3">
        <f>H2*G2</f>
        <v>288.2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10</v>
      </c>
      <c r="H3" s="3">
        <v>38.6</v>
      </c>
      <c r="I3" s="3">
        <f t="shared" ref="I3:I72" si="0">H3*G3</f>
        <v>386</v>
      </c>
      <c r="J3" s="3">
        <v>117</v>
      </c>
      <c r="K3" s="4">
        <f t="shared" ref="K3:K87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4</v>
      </c>
      <c r="H4" s="3">
        <v>81.069999999999993</v>
      </c>
      <c r="I4" s="3">
        <f t="shared" si="0"/>
        <v>324.27999999999997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12</v>
      </c>
      <c r="H8" s="3">
        <v>20.16</v>
      </c>
      <c r="I8" s="3">
        <f t="shared" si="0"/>
        <v>241.92000000000002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>
        <v>3</v>
      </c>
      <c r="H9" s="3">
        <v>54</v>
      </c>
      <c r="I9" s="3">
        <f>H9*G9</f>
        <v>162</v>
      </c>
      <c r="J9" s="3">
        <v>170</v>
      </c>
      <c r="K9" s="4">
        <f t="shared" si="1"/>
        <v>0.31764705882352939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>
        <v>1</v>
      </c>
      <c r="H10" s="3">
        <v>24</v>
      </c>
      <c r="I10" s="3">
        <f t="shared" si="0"/>
        <v>24</v>
      </c>
      <c r="J10" s="3">
        <v>82</v>
      </c>
      <c r="K10" s="4">
        <f t="shared" si="1"/>
        <v>0.29268292682926828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>
        <v>6</v>
      </c>
      <c r="H13" s="3">
        <v>60</v>
      </c>
      <c r="I13" s="3">
        <f t="shared" si="0"/>
        <v>360</v>
      </c>
      <c r="J13" s="3">
        <v>180</v>
      </c>
      <c r="K13" s="4">
        <f t="shared" si="1"/>
        <v>0.33333333333333331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30</v>
      </c>
      <c r="D14" s="1" t="s">
        <v>31</v>
      </c>
      <c r="E14" s="1"/>
      <c r="F14" s="1" t="s">
        <v>25</v>
      </c>
      <c r="G14" s="21"/>
      <c r="H14" s="3">
        <v>107</v>
      </c>
      <c r="I14" s="3">
        <f t="shared" si="0"/>
        <v>0</v>
      </c>
      <c r="J14" s="3">
        <v>335</v>
      </c>
      <c r="K14" s="4">
        <f t="shared" si="1"/>
        <v>0.31940298507462689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32</v>
      </c>
      <c r="D15" s="1" t="s">
        <v>33</v>
      </c>
      <c r="E15" s="1"/>
      <c r="F15" s="1" t="s">
        <v>25</v>
      </c>
      <c r="G15" s="21"/>
      <c r="H15" s="3">
        <v>31.5</v>
      </c>
      <c r="I15" s="3">
        <f t="shared" si="0"/>
        <v>0</v>
      </c>
      <c r="J15" s="3">
        <v>99</v>
      </c>
      <c r="K15" s="4">
        <f t="shared" si="1"/>
        <v>0.31818181818181818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394</v>
      </c>
      <c r="D16" s="1" t="s">
        <v>395</v>
      </c>
      <c r="E16" s="1"/>
      <c r="F16" s="1" t="s">
        <v>25</v>
      </c>
      <c r="G16" s="21"/>
      <c r="H16" s="3">
        <v>97.5</v>
      </c>
      <c r="I16" s="3">
        <f t="shared" si="0"/>
        <v>0</v>
      </c>
      <c r="J16" s="3">
        <v>320</v>
      </c>
      <c r="K16" s="4">
        <v>0.30470000000000003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34</v>
      </c>
      <c r="D17" s="1" t="s">
        <v>35</v>
      </c>
      <c r="E17" s="1"/>
      <c r="F17" s="1" t="s">
        <v>25</v>
      </c>
      <c r="G17" s="21">
        <v>8</v>
      </c>
      <c r="H17" s="3">
        <v>27.5</v>
      </c>
      <c r="I17" s="3">
        <f t="shared" si="0"/>
        <v>220</v>
      </c>
      <c r="J17" s="3">
        <v>88</v>
      </c>
      <c r="K17" s="4">
        <f t="shared" si="1"/>
        <v>0.3125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403</v>
      </c>
      <c r="D18" s="1" t="s">
        <v>37</v>
      </c>
      <c r="E18" s="1"/>
      <c r="F18" s="1" t="s">
        <v>25</v>
      </c>
      <c r="G18" s="21"/>
      <c r="H18" s="3">
        <v>24</v>
      </c>
      <c r="I18" s="3">
        <f t="shared" si="0"/>
        <v>0</v>
      </c>
      <c r="J18" s="3">
        <v>82</v>
      </c>
      <c r="K18" s="4">
        <f t="shared" si="1"/>
        <v>0.29268292682926828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36</v>
      </c>
      <c r="D19" s="1" t="s">
        <v>37</v>
      </c>
      <c r="E19" s="1"/>
      <c r="F19" s="1" t="s">
        <v>25</v>
      </c>
      <c r="G19" s="21">
        <v>4</v>
      </c>
      <c r="H19" s="3">
        <v>82.5</v>
      </c>
      <c r="I19" s="3">
        <f t="shared" si="0"/>
        <v>330</v>
      </c>
      <c r="J19" s="3">
        <v>275</v>
      </c>
      <c r="K19" s="4">
        <f t="shared" si="1"/>
        <v>0.3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38</v>
      </c>
      <c r="D20" s="1" t="s">
        <v>39</v>
      </c>
      <c r="E20" s="1"/>
      <c r="F20" s="1" t="s">
        <v>25</v>
      </c>
      <c r="G20" s="21">
        <v>9</v>
      </c>
      <c r="H20" s="3">
        <v>50.3</v>
      </c>
      <c r="I20" s="3">
        <f t="shared" si="0"/>
        <v>452.7</v>
      </c>
      <c r="J20" s="3">
        <v>160</v>
      </c>
      <c r="K20" s="4">
        <f t="shared" si="1"/>
        <v>0.31437499999999996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40</v>
      </c>
      <c r="D21" s="1" t="s">
        <v>41</v>
      </c>
      <c r="E21" s="1"/>
      <c r="F21" s="1" t="s">
        <v>25</v>
      </c>
      <c r="G21" s="21">
        <v>12</v>
      </c>
      <c r="H21" s="3">
        <v>28.5</v>
      </c>
      <c r="I21" s="3">
        <f t="shared" si="0"/>
        <v>342</v>
      </c>
      <c r="J21" s="3">
        <v>96</v>
      </c>
      <c r="K21" s="4">
        <f t="shared" si="1"/>
        <v>0.296875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42</v>
      </c>
      <c r="D22" s="1" t="s">
        <v>43</v>
      </c>
      <c r="E22" s="1"/>
      <c r="F22" s="1" t="s">
        <v>25</v>
      </c>
      <c r="G22" s="21">
        <v>7</v>
      </c>
      <c r="H22" s="3">
        <v>23</v>
      </c>
      <c r="I22" s="3">
        <f t="shared" si="0"/>
        <v>161</v>
      </c>
      <c r="J22" s="3">
        <v>76</v>
      </c>
      <c r="K22" s="4">
        <f t="shared" si="1"/>
        <v>0.30263157894736842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44</v>
      </c>
      <c r="D23" s="1" t="s">
        <v>45</v>
      </c>
      <c r="E23" s="1"/>
      <c r="F23" s="1" t="s">
        <v>25</v>
      </c>
      <c r="G23" s="21"/>
      <c r="H23" s="3">
        <v>21.25</v>
      </c>
      <c r="I23" s="3">
        <f t="shared" si="0"/>
        <v>0</v>
      </c>
      <c r="J23" s="3">
        <v>80</v>
      </c>
      <c r="K23" s="4">
        <f t="shared" si="1"/>
        <v>0.265625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46</v>
      </c>
      <c r="D24" s="1" t="s">
        <v>47</v>
      </c>
      <c r="E24" s="1"/>
      <c r="F24" s="1" t="s">
        <v>25</v>
      </c>
      <c r="G24" s="21"/>
      <c r="H24" s="3">
        <v>582</v>
      </c>
      <c r="I24" s="3">
        <f t="shared" si="0"/>
        <v>0</v>
      </c>
      <c r="J24" s="3">
        <v>1500</v>
      </c>
      <c r="K24" s="4">
        <f t="shared" si="1"/>
        <v>0.38800000000000001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48</v>
      </c>
      <c r="D25" s="1" t="s">
        <v>49</v>
      </c>
      <c r="E25" s="1"/>
      <c r="F25" s="1" t="s">
        <v>50</v>
      </c>
      <c r="G25" s="21"/>
      <c r="H25" s="3">
        <v>38.99</v>
      </c>
      <c r="I25" s="3">
        <f t="shared" si="0"/>
        <v>0</v>
      </c>
      <c r="J25" s="3">
        <v>124</v>
      </c>
      <c r="K25" s="4">
        <f t="shared" si="1"/>
        <v>0.31443548387096776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52</v>
      </c>
      <c r="E26" s="1"/>
      <c r="F26" s="1" t="s">
        <v>25</v>
      </c>
      <c r="G26" s="21">
        <v>1</v>
      </c>
      <c r="H26" s="3">
        <v>134.30000000000001</v>
      </c>
      <c r="I26" s="3">
        <f t="shared" si="0"/>
        <v>134.30000000000001</v>
      </c>
      <c r="J26" s="3">
        <v>400</v>
      </c>
      <c r="K26" s="4">
        <f t="shared" si="1"/>
        <v>0.33575000000000005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51</v>
      </c>
      <c r="D27" s="1" t="s">
        <v>53</v>
      </c>
      <c r="E27" s="1"/>
      <c r="F27" s="1" t="s">
        <v>25</v>
      </c>
      <c r="G27" s="21">
        <v>1</v>
      </c>
      <c r="H27" s="3">
        <v>375</v>
      </c>
      <c r="I27" s="3">
        <f t="shared" si="0"/>
        <v>375</v>
      </c>
      <c r="J27" s="3">
        <v>950</v>
      </c>
      <c r="K27" s="4">
        <f t="shared" si="1"/>
        <v>0.39473684210526316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54</v>
      </c>
      <c r="D28" s="1" t="s">
        <v>55</v>
      </c>
      <c r="E28" s="1"/>
      <c r="F28" s="1" t="s">
        <v>50</v>
      </c>
      <c r="G28" s="21"/>
      <c r="H28" s="3">
        <v>31</v>
      </c>
      <c r="I28" s="3">
        <f t="shared" si="0"/>
        <v>0</v>
      </c>
      <c r="J28" s="3">
        <v>97</v>
      </c>
      <c r="K28" s="4">
        <f t="shared" si="1"/>
        <v>0.31958762886597936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56</v>
      </c>
      <c r="D29" s="1" t="s">
        <v>57</v>
      </c>
      <c r="E29" s="1"/>
      <c r="F29" s="1" t="s">
        <v>50</v>
      </c>
      <c r="G29" s="21"/>
      <c r="H29" s="3">
        <v>55.46</v>
      </c>
      <c r="I29" s="3">
        <f t="shared" si="0"/>
        <v>0</v>
      </c>
      <c r="J29" s="3">
        <v>175</v>
      </c>
      <c r="K29" s="4">
        <f t="shared" si="1"/>
        <v>0.3169142857142857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58</v>
      </c>
      <c r="D30" s="1" t="s">
        <v>59</v>
      </c>
      <c r="E30" s="1"/>
      <c r="F30" s="1" t="s">
        <v>50</v>
      </c>
      <c r="G30" s="21">
        <v>2</v>
      </c>
      <c r="H30" s="3">
        <v>26.67</v>
      </c>
      <c r="I30" s="3">
        <f t="shared" si="0"/>
        <v>53.34</v>
      </c>
      <c r="J30" s="3">
        <v>80</v>
      </c>
      <c r="K30" s="4">
        <f>H30/J30</f>
        <v>0.33337500000000003</v>
      </c>
      <c r="L30" s="1" t="s"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61</v>
      </c>
      <c r="D31" s="1" t="s">
        <v>62</v>
      </c>
      <c r="E31" s="1"/>
      <c r="F31" s="1" t="s">
        <v>50</v>
      </c>
      <c r="G31" s="21"/>
      <c r="H31" s="3">
        <v>12</v>
      </c>
      <c r="I31" s="3">
        <f t="shared" si="0"/>
        <v>0</v>
      </c>
      <c r="J31" s="1"/>
      <c r="K31" s="4" t="e">
        <f t="shared" si="1"/>
        <v>#DIV/0!</v>
      </c>
      <c r="L31" s="1" t="s">
        <v>63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64</v>
      </c>
      <c r="D32" s="1" t="s">
        <v>57</v>
      </c>
      <c r="E32" s="1"/>
      <c r="F32" s="1" t="s">
        <v>50</v>
      </c>
      <c r="G32" s="21"/>
      <c r="H32" s="3">
        <v>120.68</v>
      </c>
      <c r="I32" s="3">
        <f t="shared" si="0"/>
        <v>0</v>
      </c>
      <c r="J32" s="3">
        <v>350</v>
      </c>
      <c r="K32" s="4">
        <f t="shared" si="1"/>
        <v>0.3448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65</v>
      </c>
      <c r="D33" s="1" t="s">
        <v>66</v>
      </c>
      <c r="E33" s="1"/>
      <c r="F33" s="1" t="s">
        <v>50</v>
      </c>
      <c r="G33" s="21">
        <v>4</v>
      </c>
      <c r="H33" s="3">
        <v>28</v>
      </c>
      <c r="I33" s="3">
        <f t="shared" si="0"/>
        <v>112</v>
      </c>
      <c r="J33" s="3">
        <v>110</v>
      </c>
      <c r="K33" s="4">
        <f t="shared" si="1"/>
        <v>0.25454545454545452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67</v>
      </c>
      <c r="D34" s="1" t="s">
        <v>19</v>
      </c>
      <c r="E34" s="1"/>
      <c r="F34" s="1" t="s">
        <v>15</v>
      </c>
      <c r="G34" s="21">
        <v>14</v>
      </c>
      <c r="H34" s="3">
        <v>26.72</v>
      </c>
      <c r="I34" s="3">
        <f t="shared" si="0"/>
        <v>374.08</v>
      </c>
      <c r="J34" s="3">
        <v>88</v>
      </c>
      <c r="K34" s="4">
        <f t="shared" si="1"/>
        <v>0.30363636363636365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68</v>
      </c>
      <c r="D35" s="5" t="s">
        <v>69</v>
      </c>
      <c r="E35" s="1"/>
      <c r="F35" s="1" t="s">
        <v>15</v>
      </c>
      <c r="G35" s="21">
        <v>2</v>
      </c>
      <c r="H35" s="3">
        <v>51.31</v>
      </c>
      <c r="I35" s="3">
        <f t="shared" si="0"/>
        <v>102.62</v>
      </c>
      <c r="J35" s="3">
        <v>155</v>
      </c>
      <c r="K35" s="4">
        <f t="shared" si="1"/>
        <v>0.33103225806451614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397</v>
      </c>
      <c r="C36" s="1" t="s">
        <v>398</v>
      </c>
      <c r="D36" s="5" t="s">
        <v>399</v>
      </c>
      <c r="E36" s="1"/>
      <c r="F36" s="1" t="s">
        <v>15</v>
      </c>
      <c r="G36" s="21"/>
      <c r="H36" s="3">
        <v>28.41</v>
      </c>
      <c r="I36" s="3">
        <f t="shared" si="0"/>
        <v>0</v>
      </c>
      <c r="J36" s="3">
        <v>94</v>
      </c>
      <c r="K36" s="4">
        <f t="shared" si="1"/>
        <v>0.30223404255319147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70</v>
      </c>
      <c r="D37" s="5" t="s">
        <v>71</v>
      </c>
      <c r="E37" s="1"/>
      <c r="F37" s="1" t="s">
        <v>15</v>
      </c>
      <c r="G37" s="21"/>
      <c r="H37" s="3">
        <v>45.4</v>
      </c>
      <c r="I37" s="3">
        <f t="shared" si="0"/>
        <v>0</v>
      </c>
      <c r="J37" s="3">
        <v>139</v>
      </c>
      <c r="K37" s="4">
        <f t="shared" si="1"/>
        <v>0.32661870503597124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72</v>
      </c>
      <c r="D38" s="5" t="s">
        <v>71</v>
      </c>
      <c r="E38" s="1"/>
      <c r="F38" s="1" t="s">
        <v>15</v>
      </c>
      <c r="G38" s="21"/>
      <c r="H38" s="3">
        <v>61</v>
      </c>
      <c r="I38" s="3">
        <f t="shared" si="0"/>
        <v>0</v>
      </c>
      <c r="J38" s="3">
        <v>205</v>
      </c>
      <c r="K38" s="4">
        <f t="shared" si="1"/>
        <v>0.29756097560975608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73</v>
      </c>
      <c r="D39" s="5" t="s">
        <v>74</v>
      </c>
      <c r="E39" s="1"/>
      <c r="F39" s="1" t="s">
        <v>15</v>
      </c>
      <c r="G39" s="21"/>
      <c r="H39" s="3">
        <v>87</v>
      </c>
      <c r="I39" s="3">
        <f t="shared" si="0"/>
        <v>0</v>
      </c>
      <c r="J39" s="3">
        <v>280</v>
      </c>
      <c r="K39" s="4">
        <f t="shared" si="1"/>
        <v>0.31071428571428572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77</v>
      </c>
      <c r="D40" s="5" t="s">
        <v>75</v>
      </c>
      <c r="E40" s="1"/>
      <c r="F40" s="1" t="s">
        <v>76</v>
      </c>
      <c r="G40" s="21"/>
      <c r="H40" s="3">
        <v>24</v>
      </c>
      <c r="I40" s="3">
        <f t="shared" si="0"/>
        <v>0</v>
      </c>
      <c r="J40" s="3">
        <v>86</v>
      </c>
      <c r="K40" s="4">
        <f t="shared" si="1"/>
        <v>0.27906976744186046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78</v>
      </c>
      <c r="D41" s="5" t="s">
        <v>79</v>
      </c>
      <c r="E41" s="1"/>
      <c r="F41" s="1" t="s">
        <v>76</v>
      </c>
      <c r="G41" s="21"/>
      <c r="H41" s="3">
        <v>103.88</v>
      </c>
      <c r="I41" s="3">
        <f t="shared" si="0"/>
        <v>0</v>
      </c>
      <c r="J41" s="3">
        <v>310</v>
      </c>
      <c r="K41" s="4">
        <f t="shared" si="1"/>
        <v>0.33509677419354839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407</v>
      </c>
      <c r="D42" s="5" t="s">
        <v>406</v>
      </c>
      <c r="E42" s="1"/>
      <c r="F42" s="1" t="s">
        <v>76</v>
      </c>
      <c r="G42" s="21"/>
      <c r="H42" s="3">
        <v>41</v>
      </c>
      <c r="I42" s="3">
        <f t="shared" si="0"/>
        <v>0</v>
      </c>
      <c r="J42" s="3">
        <v>125</v>
      </c>
      <c r="K42" s="4">
        <f t="shared" si="1"/>
        <v>0.32800000000000001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80</v>
      </c>
      <c r="D43" s="5" t="s">
        <v>75</v>
      </c>
      <c r="E43" s="1"/>
      <c r="F43" s="1" t="s">
        <v>76</v>
      </c>
      <c r="G43" s="21"/>
      <c r="H43" s="3">
        <v>53</v>
      </c>
      <c r="I43" s="3">
        <f t="shared" si="0"/>
        <v>0</v>
      </c>
      <c r="J43" s="3">
        <v>165</v>
      </c>
      <c r="K43" s="4">
        <f t="shared" si="1"/>
        <v>0.32121212121212123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81</v>
      </c>
      <c r="D44" s="5" t="s">
        <v>82</v>
      </c>
      <c r="E44" s="1"/>
      <c r="F44" s="1" t="s">
        <v>83</v>
      </c>
      <c r="G44" s="21"/>
      <c r="H44" s="3">
        <v>24</v>
      </c>
      <c r="I44" s="3">
        <f t="shared" si="0"/>
        <v>0</v>
      </c>
      <c r="J44" s="1"/>
      <c r="K44" s="4" t="e">
        <f t="shared" si="1"/>
        <v>#DIV/0!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84</v>
      </c>
      <c r="D45" s="5" t="s">
        <v>85</v>
      </c>
      <c r="E45" s="1"/>
      <c r="F45" s="1" t="s">
        <v>83</v>
      </c>
      <c r="G45" s="21">
        <v>5</v>
      </c>
      <c r="H45" s="3">
        <v>65</v>
      </c>
      <c r="I45" s="3">
        <f t="shared" si="0"/>
        <v>325</v>
      </c>
      <c r="J45" s="3">
        <v>210</v>
      </c>
      <c r="K45" s="4">
        <f t="shared" si="1"/>
        <v>0.30952380952380953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86</v>
      </c>
      <c r="D46" s="1" t="s">
        <v>87</v>
      </c>
      <c r="E46" s="1"/>
      <c r="F46" s="1" t="s">
        <v>83</v>
      </c>
      <c r="G46" s="21"/>
      <c r="H46" s="3">
        <v>45</v>
      </c>
      <c r="I46" s="3">
        <f t="shared" si="0"/>
        <v>0</v>
      </c>
      <c r="J46" s="3">
        <v>145</v>
      </c>
      <c r="K46" s="4">
        <f t="shared" si="1"/>
        <v>0.31034482758620691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88</v>
      </c>
      <c r="D47" s="1" t="s">
        <v>89</v>
      </c>
      <c r="E47" s="1" t="s">
        <v>14</v>
      </c>
      <c r="F47" s="1" t="s">
        <v>83</v>
      </c>
      <c r="G47" s="21"/>
      <c r="H47" s="3">
        <v>32</v>
      </c>
      <c r="I47" s="3">
        <f t="shared" si="0"/>
        <v>0</v>
      </c>
      <c r="J47" s="3">
        <v>108</v>
      </c>
      <c r="K47" s="4">
        <f t="shared" si="1"/>
        <v>0.29629629629629628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465</v>
      </c>
      <c r="D48" s="1" t="s">
        <v>464</v>
      </c>
      <c r="E48" s="1" t="s">
        <v>14</v>
      </c>
      <c r="F48" s="1" t="s">
        <v>83</v>
      </c>
      <c r="G48" s="21">
        <v>9</v>
      </c>
      <c r="H48" s="3">
        <v>24</v>
      </c>
      <c r="I48" s="3">
        <f t="shared" si="0"/>
        <v>216</v>
      </c>
      <c r="J48" s="3">
        <v>78</v>
      </c>
      <c r="K48" s="4">
        <f t="shared" si="1"/>
        <v>0.30769230769230771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431</v>
      </c>
      <c r="D49" s="1" t="s">
        <v>430</v>
      </c>
      <c r="E49" s="1" t="s">
        <v>14</v>
      </c>
      <c r="F49" s="1" t="s">
        <v>372</v>
      </c>
      <c r="G49" s="21">
        <v>7</v>
      </c>
      <c r="H49" s="3">
        <v>55</v>
      </c>
      <c r="I49" s="3">
        <f t="shared" si="0"/>
        <v>385</v>
      </c>
      <c r="J49" s="3">
        <v>175</v>
      </c>
      <c r="K49" s="4">
        <f t="shared" si="1"/>
        <v>0.31428571428571428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91</v>
      </c>
      <c r="D50" s="1" t="s">
        <v>92</v>
      </c>
      <c r="E50" s="1" t="s">
        <v>14</v>
      </c>
      <c r="F50" s="1" t="s">
        <v>372</v>
      </c>
      <c r="G50" s="21"/>
      <c r="H50" s="3">
        <v>36</v>
      </c>
      <c r="I50" s="3">
        <f t="shared" si="0"/>
        <v>0</v>
      </c>
      <c r="J50" s="3">
        <v>115</v>
      </c>
      <c r="K50" s="4">
        <f t="shared" si="1"/>
        <v>0.31304347826086959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402</v>
      </c>
      <c r="D51" s="1" t="s">
        <v>94</v>
      </c>
      <c r="E51" s="1" t="s">
        <v>14</v>
      </c>
      <c r="F51" s="1" t="s">
        <v>372</v>
      </c>
      <c r="G51" s="21">
        <v>15</v>
      </c>
      <c r="H51" s="3">
        <v>22</v>
      </c>
      <c r="I51" s="3">
        <f t="shared" si="0"/>
        <v>330</v>
      </c>
      <c r="J51" s="3">
        <v>78</v>
      </c>
      <c r="K51" s="4">
        <f t="shared" si="1"/>
        <v>0.28205128205128205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93</v>
      </c>
      <c r="D52" s="1" t="s">
        <v>94</v>
      </c>
      <c r="E52" s="1" t="s">
        <v>14</v>
      </c>
      <c r="F52" s="1" t="s">
        <v>372</v>
      </c>
      <c r="G52" s="21">
        <v>1</v>
      </c>
      <c r="H52" s="3">
        <v>46</v>
      </c>
      <c r="I52" s="3">
        <f t="shared" si="0"/>
        <v>46</v>
      </c>
      <c r="J52" s="3">
        <v>142</v>
      </c>
      <c r="K52" s="4">
        <f t="shared" si="1"/>
        <v>0.323943661971831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453</v>
      </c>
      <c r="D53" s="1" t="s">
        <v>454</v>
      </c>
      <c r="E53" s="1" t="s">
        <v>14</v>
      </c>
      <c r="F53" s="1" t="s">
        <v>372</v>
      </c>
      <c r="G53" s="21">
        <v>1</v>
      </c>
      <c r="H53" s="3">
        <v>35</v>
      </c>
      <c r="I53" s="3">
        <f>H53*G53</f>
        <v>35</v>
      </c>
      <c r="J53" s="22">
        <v>120</v>
      </c>
      <c r="K53" s="4">
        <f t="shared" si="1"/>
        <v>0.29166666666666669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455</v>
      </c>
      <c r="D54" s="1" t="s">
        <v>454</v>
      </c>
      <c r="E54" s="1">
        <v>2023</v>
      </c>
      <c r="F54" s="1" t="s">
        <v>372</v>
      </c>
      <c r="G54" s="21">
        <v>12</v>
      </c>
      <c r="H54" s="3">
        <v>382</v>
      </c>
      <c r="I54" s="3">
        <f t="shared" si="0"/>
        <v>4584</v>
      </c>
      <c r="J54" s="22">
        <v>1090</v>
      </c>
      <c r="K54" s="4">
        <f t="shared" si="1"/>
        <v>0.35045871559633029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1" t="s">
        <v>17</v>
      </c>
      <c r="B55" s="1" t="s">
        <v>11</v>
      </c>
      <c r="C55" s="1" t="s">
        <v>456</v>
      </c>
      <c r="D55" s="1" t="s">
        <v>454</v>
      </c>
      <c r="E55" s="1">
        <v>2023</v>
      </c>
      <c r="F55" s="1" t="s">
        <v>372</v>
      </c>
      <c r="G55" s="21">
        <v>3</v>
      </c>
      <c r="H55" s="3">
        <v>550.1</v>
      </c>
      <c r="I55" s="3">
        <f t="shared" si="0"/>
        <v>1650.3000000000002</v>
      </c>
      <c r="J55" s="22">
        <v>1620</v>
      </c>
      <c r="K55" s="4">
        <f t="shared" si="1"/>
        <v>0.33956790123456793</v>
      </c>
      <c r="L55" s="1" t="s">
        <v>16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2" t="s">
        <v>95</v>
      </c>
      <c r="B56" s="1" t="s">
        <v>99</v>
      </c>
      <c r="C56" s="1" t="s">
        <v>97</v>
      </c>
      <c r="D56" s="1" t="s">
        <v>100</v>
      </c>
      <c r="E56" s="1"/>
      <c r="F56" s="1" t="s">
        <v>98</v>
      </c>
      <c r="G56" s="21">
        <v>2</v>
      </c>
      <c r="H56" s="3">
        <v>142</v>
      </c>
      <c r="I56" s="3">
        <f t="shared" si="0"/>
        <v>284</v>
      </c>
      <c r="J56" s="3">
        <v>142</v>
      </c>
      <c r="K56" s="4">
        <f t="shared" si="1"/>
        <v>1</v>
      </c>
      <c r="L56" s="1" t="s">
        <v>361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3" t="s">
        <v>102</v>
      </c>
      <c r="B57" s="1" t="s">
        <v>103</v>
      </c>
      <c r="C57" s="1" t="s">
        <v>104</v>
      </c>
      <c r="D57" s="1" t="s">
        <v>105</v>
      </c>
      <c r="E57" s="1"/>
      <c r="F57" s="1" t="s">
        <v>83</v>
      </c>
      <c r="G57" s="21">
        <v>1</v>
      </c>
      <c r="H57" s="3">
        <v>22.8</v>
      </c>
      <c r="I57" s="3">
        <f t="shared" si="0"/>
        <v>22.8</v>
      </c>
      <c r="J57" s="3">
        <v>78</v>
      </c>
      <c r="K57" s="4">
        <f t="shared" si="1"/>
        <v>0.29230769230769232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110</v>
      </c>
      <c r="E58" s="1"/>
      <c r="F58" s="1" t="s">
        <v>372</v>
      </c>
      <c r="G58" s="21"/>
      <c r="H58" s="3">
        <v>41.95</v>
      </c>
      <c r="I58" s="3">
        <f t="shared" si="0"/>
        <v>0</v>
      </c>
      <c r="J58" s="3">
        <v>125</v>
      </c>
      <c r="K58" s="4">
        <f t="shared" si="1"/>
        <v>0.33560000000000001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111</v>
      </c>
      <c r="E59" s="1"/>
      <c r="F59" s="1" t="s">
        <v>372</v>
      </c>
      <c r="G59" s="21"/>
      <c r="H59" s="3">
        <v>197</v>
      </c>
      <c r="I59" s="3">
        <f t="shared" si="0"/>
        <v>0</v>
      </c>
      <c r="J59" s="3">
        <v>445</v>
      </c>
      <c r="K59" s="4">
        <f t="shared" si="1"/>
        <v>0.44269662921348313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112</v>
      </c>
      <c r="E60" s="1"/>
      <c r="F60" s="1" t="s">
        <v>372</v>
      </c>
      <c r="G60" s="21">
        <v>3</v>
      </c>
      <c r="H60" s="3">
        <v>85.95</v>
      </c>
      <c r="I60" s="3">
        <f t="shared" si="0"/>
        <v>257.85000000000002</v>
      </c>
      <c r="J60" s="3">
        <v>280</v>
      </c>
      <c r="K60" s="4">
        <f t="shared" si="1"/>
        <v>0.30696428571428575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113</v>
      </c>
      <c r="E61" s="1"/>
      <c r="F61" s="1" t="s">
        <v>372</v>
      </c>
      <c r="G61" s="21"/>
      <c r="H61" s="3">
        <v>155</v>
      </c>
      <c r="I61" s="3">
        <f t="shared" si="0"/>
        <v>0</v>
      </c>
      <c r="J61" s="3">
        <v>350</v>
      </c>
      <c r="K61" s="4">
        <f t="shared" si="1"/>
        <v>0.44285714285714284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114</v>
      </c>
      <c r="E62" s="1"/>
      <c r="F62" s="1" t="s">
        <v>372</v>
      </c>
      <c r="G62" s="21"/>
      <c r="H62" s="3">
        <v>82</v>
      </c>
      <c r="I62" s="3">
        <f t="shared" si="0"/>
        <v>0</v>
      </c>
      <c r="J62" s="3">
        <v>245</v>
      </c>
      <c r="K62" s="4">
        <f t="shared" si="1"/>
        <v>0.33469387755102042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115</v>
      </c>
      <c r="E63" s="1"/>
      <c r="F63" s="1" t="s">
        <v>372</v>
      </c>
      <c r="G63" s="21">
        <v>3</v>
      </c>
      <c r="H63" s="3">
        <v>88</v>
      </c>
      <c r="I63" s="3">
        <f t="shared" si="0"/>
        <v>264</v>
      </c>
      <c r="J63" s="3">
        <v>260</v>
      </c>
      <c r="K63" s="4">
        <f t="shared" si="1"/>
        <v>0.33846153846153848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116</v>
      </c>
      <c r="E64" s="1"/>
      <c r="F64" s="1" t="s">
        <v>372</v>
      </c>
      <c r="G64" s="21">
        <v>7</v>
      </c>
      <c r="H64" s="3">
        <v>61.45</v>
      </c>
      <c r="I64" s="3">
        <f t="shared" si="0"/>
        <v>430.15000000000003</v>
      </c>
      <c r="J64" s="3">
        <v>190</v>
      </c>
      <c r="K64" s="4">
        <f t="shared" si="1"/>
        <v>0.32342105263157894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117</v>
      </c>
      <c r="E65" s="1"/>
      <c r="F65" s="1" t="s">
        <v>372</v>
      </c>
      <c r="G65" s="21"/>
      <c r="H65" s="3">
        <v>49</v>
      </c>
      <c r="I65" s="3">
        <f t="shared" si="0"/>
        <v>0</v>
      </c>
      <c r="J65" s="3">
        <v>154</v>
      </c>
      <c r="K65" s="4">
        <f t="shared" si="1"/>
        <v>0.31818181818181818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118</v>
      </c>
      <c r="E66" s="1">
        <v>2014</v>
      </c>
      <c r="F66" s="1" t="s">
        <v>372</v>
      </c>
      <c r="G66" s="21"/>
      <c r="H66" s="3">
        <v>82</v>
      </c>
      <c r="I66" s="3">
        <f t="shared" si="0"/>
        <v>0</v>
      </c>
      <c r="J66" s="3">
        <v>250</v>
      </c>
      <c r="K66" s="4">
        <f t="shared" si="1"/>
        <v>0.32800000000000001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119</v>
      </c>
      <c r="E67" s="1">
        <v>2009</v>
      </c>
      <c r="F67" s="1" t="s">
        <v>372</v>
      </c>
      <c r="G67" s="21">
        <v>2</v>
      </c>
      <c r="H67" s="3">
        <v>66.95</v>
      </c>
      <c r="I67" s="3">
        <f t="shared" si="0"/>
        <v>133.9</v>
      </c>
      <c r="J67" s="3">
        <v>220</v>
      </c>
      <c r="K67" s="4">
        <f t="shared" si="1"/>
        <v>0.30431818181818182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475</v>
      </c>
      <c r="E68" s="1" t="s">
        <v>14</v>
      </c>
      <c r="F68" s="1" t="s">
        <v>372</v>
      </c>
      <c r="G68" s="21"/>
      <c r="H68" s="3">
        <v>99.5</v>
      </c>
      <c r="I68" s="3">
        <f t="shared" ref="I68" si="2">H68*G68</f>
        <v>0</v>
      </c>
      <c r="J68" s="3">
        <v>290</v>
      </c>
      <c r="K68" s="4">
        <f t="shared" ref="K68" si="3">H68/J68</f>
        <v>0.34310344827586209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120</v>
      </c>
      <c r="E69" s="1" t="s">
        <v>14</v>
      </c>
      <c r="F69" s="1" t="s">
        <v>372</v>
      </c>
      <c r="G69" s="21">
        <v>5</v>
      </c>
      <c r="H69" s="3">
        <v>49</v>
      </c>
      <c r="I69" s="3">
        <f t="shared" si="0"/>
        <v>245</v>
      </c>
      <c r="J69" s="3">
        <v>170</v>
      </c>
      <c r="K69" s="4">
        <f t="shared" si="1"/>
        <v>0.28823529411764703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373</v>
      </c>
      <c r="E70" s="1" t="s">
        <v>14</v>
      </c>
      <c r="F70" s="1" t="s">
        <v>372</v>
      </c>
      <c r="G70" s="21">
        <v>5</v>
      </c>
      <c r="H70" s="3">
        <v>49.95</v>
      </c>
      <c r="I70" s="3">
        <f t="shared" si="0"/>
        <v>249.75</v>
      </c>
      <c r="J70" s="3">
        <v>160</v>
      </c>
      <c r="K70" s="4">
        <v>0.31219999999999998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121</v>
      </c>
      <c r="E71" s="1" t="s">
        <v>14</v>
      </c>
      <c r="F71" s="1" t="s">
        <v>90</v>
      </c>
      <c r="G71" s="21">
        <v>3</v>
      </c>
      <c r="H71" s="3">
        <v>36</v>
      </c>
      <c r="I71" s="3">
        <f t="shared" si="0"/>
        <v>108</v>
      </c>
      <c r="J71" s="3">
        <v>110</v>
      </c>
      <c r="K71" s="4">
        <f t="shared" si="1"/>
        <v>0.32727272727272727</v>
      </c>
      <c r="L71" s="1" t="s">
        <v>16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370</v>
      </c>
      <c r="E72" s="1">
        <v>2016</v>
      </c>
      <c r="F72" s="1" t="s">
        <v>123</v>
      </c>
      <c r="G72" s="21">
        <v>1</v>
      </c>
      <c r="H72" s="3">
        <v>82</v>
      </c>
      <c r="I72" s="3">
        <f t="shared" si="0"/>
        <v>82</v>
      </c>
      <c r="J72" s="3">
        <v>220</v>
      </c>
      <c r="K72" s="4">
        <f t="shared" si="1"/>
        <v>0.37272727272727274</v>
      </c>
      <c r="L72" s="1" t="s">
        <v>16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122</v>
      </c>
      <c r="E73" s="1">
        <v>2016</v>
      </c>
      <c r="F73" s="1" t="s">
        <v>123</v>
      </c>
      <c r="G73" s="21"/>
      <c r="H73" s="3">
        <v>54.83</v>
      </c>
      <c r="I73" s="3">
        <f t="shared" ref="I73:I139" si="4">H73*G73</f>
        <v>0</v>
      </c>
      <c r="J73" s="3">
        <v>175</v>
      </c>
      <c r="K73" s="4">
        <f t="shared" si="1"/>
        <v>0.31331428571428571</v>
      </c>
      <c r="L73" s="1" t="s">
        <v>16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364</v>
      </c>
      <c r="E74" s="1"/>
      <c r="F74" s="1" t="s">
        <v>123</v>
      </c>
      <c r="G74" s="21"/>
      <c r="H74" s="3">
        <v>48.33</v>
      </c>
      <c r="I74" s="3">
        <f t="shared" si="4"/>
        <v>0</v>
      </c>
      <c r="J74" s="3">
        <v>145</v>
      </c>
      <c r="K74" s="4">
        <f t="shared" si="1"/>
        <v>0.3333103448275862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125</v>
      </c>
      <c r="E75" s="1">
        <v>2017</v>
      </c>
      <c r="F75" s="1" t="s">
        <v>123</v>
      </c>
      <c r="G75" s="21"/>
      <c r="H75" s="3">
        <v>117.33</v>
      </c>
      <c r="I75" s="3">
        <f t="shared" si="4"/>
        <v>0</v>
      </c>
      <c r="J75" s="3">
        <v>333</v>
      </c>
      <c r="K75" s="4">
        <f t="shared" si="1"/>
        <v>0.35234234234234235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126</v>
      </c>
      <c r="E76" s="1"/>
      <c r="F76" s="1" t="s">
        <v>123</v>
      </c>
      <c r="G76" s="21">
        <v>6</v>
      </c>
      <c r="H76" s="3">
        <v>47</v>
      </c>
      <c r="I76" s="3">
        <f t="shared" si="4"/>
        <v>282</v>
      </c>
      <c r="J76" s="3">
        <v>160</v>
      </c>
      <c r="K76" s="4">
        <f t="shared" si="1"/>
        <v>0.29375000000000001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124</v>
      </c>
      <c r="B77" s="1" t="s">
        <v>108</v>
      </c>
      <c r="C77" s="1" t="s">
        <v>109</v>
      </c>
      <c r="D77" s="1" t="s">
        <v>127</v>
      </c>
      <c r="E77" s="1"/>
      <c r="F77" s="1" t="s">
        <v>123</v>
      </c>
      <c r="G77" s="21"/>
      <c r="H77" s="3">
        <v>64.33</v>
      </c>
      <c r="I77" s="3">
        <f t="shared" si="4"/>
        <v>0</v>
      </c>
      <c r="J77" s="3">
        <v>205</v>
      </c>
      <c r="K77" s="4">
        <f t="shared" si="1"/>
        <v>0.31380487804878049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124</v>
      </c>
      <c r="B78" s="1" t="s">
        <v>108</v>
      </c>
      <c r="C78" s="1" t="s">
        <v>109</v>
      </c>
      <c r="D78" s="1" t="s">
        <v>363</v>
      </c>
      <c r="E78" s="1"/>
      <c r="F78" s="1" t="s">
        <v>123</v>
      </c>
      <c r="G78" s="21"/>
      <c r="H78" s="3">
        <v>89.17</v>
      </c>
      <c r="I78" s="3">
        <f t="shared" si="4"/>
        <v>0</v>
      </c>
      <c r="J78" s="3">
        <v>195</v>
      </c>
      <c r="K78" s="4">
        <f t="shared" si="1"/>
        <v>0.45728205128205129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124</v>
      </c>
      <c r="B79" s="1" t="s">
        <v>108</v>
      </c>
      <c r="C79" s="1" t="s">
        <v>109</v>
      </c>
      <c r="D79" s="1" t="s">
        <v>128</v>
      </c>
      <c r="E79" s="1"/>
      <c r="F79" s="1" t="s">
        <v>123</v>
      </c>
      <c r="G79" s="21"/>
      <c r="H79" s="3">
        <v>80</v>
      </c>
      <c r="I79" s="3">
        <f t="shared" si="4"/>
        <v>0</v>
      </c>
      <c r="J79" s="3">
        <v>240</v>
      </c>
      <c r="K79" s="4">
        <f t="shared" si="1"/>
        <v>0.33333333333333331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420</v>
      </c>
      <c r="E80" s="1" t="s">
        <v>14</v>
      </c>
      <c r="F80" s="1" t="s">
        <v>50</v>
      </c>
      <c r="G80" s="21">
        <v>2</v>
      </c>
      <c r="H80" s="3">
        <v>26</v>
      </c>
      <c r="I80" s="3">
        <f t="shared" si="4"/>
        <v>52</v>
      </c>
      <c r="J80" s="3">
        <v>79</v>
      </c>
      <c r="K80" s="4">
        <f t="shared" si="1"/>
        <v>0.32911392405063289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433</v>
      </c>
      <c r="E81" s="1" t="s">
        <v>14</v>
      </c>
      <c r="F81" s="1" t="s">
        <v>50</v>
      </c>
      <c r="G81" s="21">
        <v>2</v>
      </c>
      <c r="H81" s="3">
        <v>55</v>
      </c>
      <c r="I81" s="3">
        <f t="shared" si="4"/>
        <v>110</v>
      </c>
      <c r="J81" s="3">
        <v>152</v>
      </c>
      <c r="K81" s="4">
        <f t="shared" si="1"/>
        <v>0.36184210526315791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129</v>
      </c>
      <c r="E82" s="1" t="s">
        <v>14</v>
      </c>
      <c r="F82" s="1" t="s">
        <v>130</v>
      </c>
      <c r="G82" s="21"/>
      <c r="H82" s="3">
        <v>29</v>
      </c>
      <c r="I82" s="3">
        <f t="shared" si="4"/>
        <v>0</v>
      </c>
      <c r="J82" s="3">
        <v>75</v>
      </c>
      <c r="K82" s="4">
        <f t="shared" si="1"/>
        <v>0.38666666666666666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404</v>
      </c>
      <c r="E83" s="1" t="s">
        <v>14</v>
      </c>
      <c r="F83" s="1" t="s">
        <v>405</v>
      </c>
      <c r="G83" s="21"/>
      <c r="H83" s="3">
        <v>26.5</v>
      </c>
      <c r="I83" s="3">
        <f t="shared" si="4"/>
        <v>0</v>
      </c>
      <c r="J83" s="3">
        <v>78</v>
      </c>
      <c r="K83" s="4">
        <f t="shared" si="1"/>
        <v>0.33974358974358976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410</v>
      </c>
      <c r="E84" s="1" t="s">
        <v>14</v>
      </c>
      <c r="F84" s="1" t="s">
        <v>405</v>
      </c>
      <c r="G84" s="21"/>
      <c r="H84" s="3">
        <v>30.75</v>
      </c>
      <c r="I84" s="3">
        <f t="shared" si="4"/>
        <v>0</v>
      </c>
      <c r="J84" s="3">
        <v>82</v>
      </c>
      <c r="K84" s="4">
        <f t="shared" si="1"/>
        <v>0.375</v>
      </c>
      <c r="L84" s="1" t="s">
        <v>63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108</v>
      </c>
      <c r="C85" s="1" t="s">
        <v>109</v>
      </c>
      <c r="D85" s="1" t="s">
        <v>131</v>
      </c>
      <c r="E85" s="1" t="s">
        <v>14</v>
      </c>
      <c r="F85" s="1" t="s">
        <v>130</v>
      </c>
      <c r="G85" s="21"/>
      <c r="H85" s="3">
        <v>29</v>
      </c>
      <c r="I85" s="3">
        <f t="shared" si="4"/>
        <v>0</v>
      </c>
      <c r="J85" s="3">
        <v>75</v>
      </c>
      <c r="K85" s="4">
        <f t="shared" si="1"/>
        <v>0.38666666666666666</v>
      </c>
      <c r="L85" s="1" t="s">
        <v>63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107</v>
      </c>
      <c r="B86" s="1" t="s">
        <v>108</v>
      </c>
      <c r="C86" s="1" t="s">
        <v>109</v>
      </c>
      <c r="D86" s="1" t="s">
        <v>132</v>
      </c>
      <c r="E86" s="1">
        <v>2006</v>
      </c>
      <c r="F86" s="1" t="s">
        <v>123</v>
      </c>
      <c r="G86" s="21">
        <v>4</v>
      </c>
      <c r="H86" s="3">
        <v>139.99</v>
      </c>
      <c r="I86" s="3">
        <f t="shared" si="4"/>
        <v>559.96</v>
      </c>
      <c r="J86" s="3">
        <v>435</v>
      </c>
      <c r="K86" s="4">
        <f t="shared" si="1"/>
        <v>0.321816091954023</v>
      </c>
      <c r="L86" s="1" t="s">
        <v>63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4" t="s">
        <v>107</v>
      </c>
      <c r="B87" s="1" t="s">
        <v>108</v>
      </c>
      <c r="C87" s="1" t="s">
        <v>109</v>
      </c>
      <c r="D87" s="1" t="s">
        <v>133</v>
      </c>
      <c r="E87" s="1"/>
      <c r="F87" s="1" t="s">
        <v>83</v>
      </c>
      <c r="G87" s="21"/>
      <c r="H87" s="3">
        <v>61</v>
      </c>
      <c r="I87" s="3">
        <f t="shared" si="4"/>
        <v>0</v>
      </c>
      <c r="J87" s="3">
        <v>205</v>
      </c>
      <c r="K87" s="4">
        <f t="shared" si="1"/>
        <v>0.29756097560975608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4" t="s">
        <v>107</v>
      </c>
      <c r="B88" s="1" t="s">
        <v>134</v>
      </c>
      <c r="C88" s="1" t="s">
        <v>107</v>
      </c>
      <c r="D88" s="1" t="s">
        <v>135</v>
      </c>
      <c r="E88" s="1"/>
      <c r="F88" s="1" t="s">
        <v>83</v>
      </c>
      <c r="G88" s="21"/>
      <c r="H88" s="3">
        <v>26</v>
      </c>
      <c r="I88" s="3">
        <f t="shared" si="4"/>
        <v>0</v>
      </c>
      <c r="J88" s="3">
        <v>84</v>
      </c>
      <c r="K88" s="4">
        <f t="shared" ref="K88:K170" si="5">H88/J88</f>
        <v>0.30952380952380953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134</v>
      </c>
      <c r="C89" s="1" t="s">
        <v>137</v>
      </c>
      <c r="D89" s="1" t="s">
        <v>138</v>
      </c>
      <c r="E89" s="1"/>
      <c r="F89" s="1" t="s">
        <v>83</v>
      </c>
      <c r="G89" s="21">
        <v>1</v>
      </c>
      <c r="H89" s="3">
        <v>25</v>
      </c>
      <c r="I89" s="3">
        <f t="shared" si="4"/>
        <v>25</v>
      </c>
      <c r="J89" s="3">
        <v>82</v>
      </c>
      <c r="K89" s="4">
        <f t="shared" si="5"/>
        <v>0.3048780487804878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148</v>
      </c>
      <c r="D90" s="1" t="s">
        <v>438</v>
      </c>
      <c r="E90" s="1">
        <v>2022</v>
      </c>
      <c r="F90" s="1" t="s">
        <v>437</v>
      </c>
      <c r="G90" s="21">
        <v>10</v>
      </c>
      <c r="H90" s="3">
        <f>438/12</f>
        <v>36.5</v>
      </c>
      <c r="I90" s="3">
        <f t="shared" si="4"/>
        <v>365</v>
      </c>
      <c r="J90" s="3">
        <v>112</v>
      </c>
      <c r="K90" s="4">
        <f t="shared" si="5"/>
        <v>0.32589285714285715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139</v>
      </c>
      <c r="D91" s="1" t="s">
        <v>140</v>
      </c>
      <c r="E91" s="1">
        <v>2021</v>
      </c>
      <c r="F91" s="1" t="s">
        <v>141</v>
      </c>
      <c r="G91" s="21"/>
      <c r="H91" s="3">
        <v>32</v>
      </c>
      <c r="I91" s="3">
        <f t="shared" si="4"/>
        <v>0</v>
      </c>
      <c r="J91" s="3">
        <v>99</v>
      </c>
      <c r="K91" s="4">
        <f t="shared" si="5"/>
        <v>0.32323232323232326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142</v>
      </c>
      <c r="C92" s="1" t="s">
        <v>143</v>
      </c>
      <c r="D92" s="1" t="s">
        <v>144</v>
      </c>
      <c r="E92" s="1">
        <v>2023</v>
      </c>
      <c r="F92" s="1" t="s">
        <v>50</v>
      </c>
      <c r="G92" s="21"/>
      <c r="H92" s="3">
        <v>33.99</v>
      </c>
      <c r="I92" s="3">
        <f t="shared" si="4"/>
        <v>0</v>
      </c>
      <c r="J92" s="3">
        <v>104</v>
      </c>
      <c r="K92" s="4">
        <f t="shared" si="5"/>
        <v>0.32682692307692307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145</v>
      </c>
      <c r="C93" s="1" t="s">
        <v>146</v>
      </c>
      <c r="D93" s="1" t="s">
        <v>147</v>
      </c>
      <c r="E93" s="1"/>
      <c r="F93" s="1" t="s">
        <v>83</v>
      </c>
      <c r="G93" s="21">
        <v>9</v>
      </c>
      <c r="H93" s="3">
        <v>33</v>
      </c>
      <c r="I93" s="3">
        <f t="shared" si="4"/>
        <v>297</v>
      </c>
      <c r="J93" s="3">
        <v>83</v>
      </c>
      <c r="K93" s="4">
        <f t="shared" si="5"/>
        <v>0.39759036144578314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148</v>
      </c>
      <c r="D94" s="1" t="s">
        <v>149</v>
      </c>
      <c r="E94" s="1">
        <v>2021</v>
      </c>
      <c r="F94" s="1" t="s">
        <v>83</v>
      </c>
      <c r="G94" s="21">
        <v>5</v>
      </c>
      <c r="H94" s="3">
        <v>31.16</v>
      </c>
      <c r="I94" s="3">
        <f t="shared" si="4"/>
        <v>155.80000000000001</v>
      </c>
      <c r="J94" s="3">
        <v>105</v>
      </c>
      <c r="K94" s="4">
        <f t="shared" si="5"/>
        <v>0.29676190476190478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457</v>
      </c>
      <c r="E95" s="1">
        <v>2022</v>
      </c>
      <c r="F95" s="1" t="s">
        <v>459</v>
      </c>
      <c r="G95" s="21">
        <v>25</v>
      </c>
      <c r="H95" s="3">
        <v>30</v>
      </c>
      <c r="I95" s="3">
        <f t="shared" si="4"/>
        <v>750</v>
      </c>
      <c r="J95" s="3">
        <v>120</v>
      </c>
      <c r="K95" s="4">
        <f>H95/J95</f>
        <v>0.25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150</v>
      </c>
      <c r="D96" s="1" t="s">
        <v>458</v>
      </c>
      <c r="E96" s="1">
        <v>2020</v>
      </c>
      <c r="F96" s="1" t="s">
        <v>459</v>
      </c>
      <c r="G96" s="21">
        <v>3</v>
      </c>
      <c r="H96" s="3">
        <v>85</v>
      </c>
      <c r="I96" s="3">
        <f t="shared" si="4"/>
        <v>255</v>
      </c>
      <c r="J96" s="3">
        <v>260</v>
      </c>
      <c r="K96" s="4">
        <f>H96/J96</f>
        <v>0.32692307692307693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150</v>
      </c>
      <c r="D97" s="1" t="s">
        <v>151</v>
      </c>
      <c r="E97" s="1"/>
      <c r="F97" s="1" t="s">
        <v>83</v>
      </c>
      <c r="G97" s="21"/>
      <c r="H97" s="3">
        <v>40</v>
      </c>
      <c r="I97" s="3">
        <f t="shared" si="4"/>
        <v>0</v>
      </c>
      <c r="J97" s="3">
        <v>128</v>
      </c>
      <c r="K97" s="4">
        <f t="shared" si="5"/>
        <v>0.3125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152</v>
      </c>
      <c r="E98" s="1"/>
      <c r="F98" s="1" t="s">
        <v>83</v>
      </c>
      <c r="G98" s="21"/>
      <c r="H98" s="3">
        <v>25</v>
      </c>
      <c r="I98" s="3">
        <f t="shared" si="4"/>
        <v>0</v>
      </c>
      <c r="J98" s="3">
        <v>87</v>
      </c>
      <c r="K98" s="4">
        <f t="shared" si="5"/>
        <v>0.28735632183908044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134</v>
      </c>
      <c r="C99" s="1" t="s">
        <v>153</v>
      </c>
      <c r="D99" s="1" t="s">
        <v>154</v>
      </c>
      <c r="E99" s="1"/>
      <c r="F99" s="1" t="s">
        <v>83</v>
      </c>
      <c r="G99" s="21"/>
      <c r="H99" s="3">
        <v>24</v>
      </c>
      <c r="I99" s="3">
        <f t="shared" si="4"/>
        <v>0</v>
      </c>
      <c r="J99" s="3">
        <v>84</v>
      </c>
      <c r="K99" s="4">
        <f t="shared" si="5"/>
        <v>0.2857142857142857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155</v>
      </c>
      <c r="D100" s="1" t="s">
        <v>156</v>
      </c>
      <c r="E100" s="1"/>
      <c r="F100" s="1" t="s">
        <v>83</v>
      </c>
      <c r="G100" s="21">
        <v>2</v>
      </c>
      <c r="H100" s="3">
        <v>24</v>
      </c>
      <c r="I100" s="3">
        <f t="shared" si="4"/>
        <v>48</v>
      </c>
      <c r="J100" s="1"/>
      <c r="K100" s="4" t="e">
        <f t="shared" si="5"/>
        <v>#DIV/0!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157</v>
      </c>
      <c r="C101" s="1" t="s">
        <v>158</v>
      </c>
      <c r="D101" s="5" t="s">
        <v>159</v>
      </c>
      <c r="E101" s="1"/>
      <c r="F101" s="5" t="s">
        <v>83</v>
      </c>
      <c r="G101" s="21"/>
      <c r="H101" s="3">
        <v>38</v>
      </c>
      <c r="I101" s="3">
        <f t="shared" si="4"/>
        <v>0</v>
      </c>
      <c r="J101" s="3">
        <v>124</v>
      </c>
      <c r="K101" s="4">
        <f t="shared" si="5"/>
        <v>0.30645161290322581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142</v>
      </c>
      <c r="C102" s="1" t="s">
        <v>160</v>
      </c>
      <c r="D102" s="5" t="s">
        <v>161</v>
      </c>
      <c r="E102" s="1"/>
      <c r="F102" s="5" t="s">
        <v>83</v>
      </c>
      <c r="G102" s="21"/>
      <c r="H102" s="3">
        <v>30</v>
      </c>
      <c r="I102" s="3">
        <f t="shared" si="4"/>
        <v>0</v>
      </c>
      <c r="J102" s="3">
        <v>98</v>
      </c>
      <c r="K102" s="4">
        <f t="shared" si="5"/>
        <v>0.30612244897959184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428</v>
      </c>
      <c r="C103" s="1" t="s">
        <v>148</v>
      </c>
      <c r="D103" s="5" t="s">
        <v>429</v>
      </c>
      <c r="E103" s="1"/>
      <c r="F103" s="5" t="s">
        <v>50</v>
      </c>
      <c r="G103" s="21">
        <v>7</v>
      </c>
      <c r="H103" s="3">
        <v>96.67</v>
      </c>
      <c r="I103" s="3">
        <f t="shared" si="4"/>
        <v>676.69</v>
      </c>
      <c r="J103" s="3">
        <v>265</v>
      </c>
      <c r="K103" s="4">
        <f t="shared" si="5"/>
        <v>0.36479245283018868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436</v>
      </c>
      <c r="E104" s="1">
        <v>2020</v>
      </c>
      <c r="F104" s="1" t="s">
        <v>50</v>
      </c>
      <c r="G104" s="21"/>
      <c r="H104" s="3">
        <v>64.67</v>
      </c>
      <c r="I104" s="3">
        <f t="shared" si="4"/>
        <v>0</v>
      </c>
      <c r="J104" s="3">
        <v>195</v>
      </c>
      <c r="K104" s="4">
        <f t="shared" si="5"/>
        <v>0.33164102564102566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165</v>
      </c>
      <c r="E105" s="1">
        <v>2019</v>
      </c>
      <c r="F105" s="1" t="s">
        <v>164</v>
      </c>
      <c r="G105" s="21">
        <v>6</v>
      </c>
      <c r="H105" s="3">
        <v>21.33</v>
      </c>
      <c r="I105" s="3">
        <f t="shared" si="4"/>
        <v>127.97999999999999</v>
      </c>
      <c r="J105" s="3">
        <v>84</v>
      </c>
      <c r="K105" s="4">
        <f t="shared" si="5"/>
        <v>0.25392857142857139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162</v>
      </c>
      <c r="C106" s="1" t="s">
        <v>146</v>
      </c>
      <c r="D106" s="1" t="s">
        <v>166</v>
      </c>
      <c r="E106" s="1">
        <v>2020</v>
      </c>
      <c r="F106" s="1" t="s">
        <v>372</v>
      </c>
      <c r="G106" s="21"/>
      <c r="H106" s="3">
        <v>60</v>
      </c>
      <c r="I106" s="3">
        <f t="shared" si="4"/>
        <v>0</v>
      </c>
      <c r="J106" s="3">
        <v>180</v>
      </c>
      <c r="K106" s="4">
        <f t="shared" si="5"/>
        <v>0.33333333333333331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162</v>
      </c>
      <c r="C107" s="1" t="s">
        <v>146</v>
      </c>
      <c r="D107" s="1" t="s">
        <v>439</v>
      </c>
      <c r="E107" s="1">
        <v>2022</v>
      </c>
      <c r="F107" s="1" t="s">
        <v>76</v>
      </c>
      <c r="G107" s="21">
        <v>6</v>
      </c>
      <c r="H107" s="3">
        <v>80</v>
      </c>
      <c r="I107" s="3">
        <f t="shared" si="4"/>
        <v>480</v>
      </c>
      <c r="J107" s="3">
        <v>220</v>
      </c>
      <c r="K107" s="4">
        <f t="shared" si="5"/>
        <v>0.36363636363636365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162</v>
      </c>
      <c r="C108" s="1" t="s">
        <v>146</v>
      </c>
      <c r="D108" s="1" t="s">
        <v>167</v>
      </c>
      <c r="E108" s="1"/>
      <c r="F108" s="1" t="s">
        <v>372</v>
      </c>
      <c r="G108" s="21"/>
      <c r="H108" s="3">
        <v>37.950000000000003</v>
      </c>
      <c r="I108" s="3">
        <f t="shared" si="4"/>
        <v>0</v>
      </c>
      <c r="J108" s="3">
        <v>114</v>
      </c>
      <c r="K108" s="4">
        <f t="shared" si="5"/>
        <v>0.3328947368421053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168</v>
      </c>
      <c r="D109" s="1" t="s">
        <v>169</v>
      </c>
      <c r="E109" s="1"/>
      <c r="F109" s="1" t="s">
        <v>50</v>
      </c>
      <c r="G109" s="21"/>
      <c r="H109" s="3">
        <v>21.33</v>
      </c>
      <c r="I109" s="3">
        <f t="shared" si="4"/>
        <v>0</v>
      </c>
      <c r="J109" s="3">
        <v>74</v>
      </c>
      <c r="K109" s="4">
        <f t="shared" si="5"/>
        <v>0.28824324324324324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168</v>
      </c>
      <c r="D110" s="1" t="s">
        <v>170</v>
      </c>
      <c r="E110" s="1"/>
      <c r="F110" s="1" t="s">
        <v>50</v>
      </c>
      <c r="G110" s="21"/>
      <c r="H110" s="3">
        <v>21.33</v>
      </c>
      <c r="I110" s="3">
        <f t="shared" si="4"/>
        <v>0</v>
      </c>
      <c r="J110" s="3">
        <v>95</v>
      </c>
      <c r="K110" s="4">
        <f t="shared" si="5"/>
        <v>0.22452631578947366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171</v>
      </c>
      <c r="D111" s="1" t="s">
        <v>172</v>
      </c>
      <c r="E111" s="1"/>
      <c r="F111" s="1" t="s">
        <v>90</v>
      </c>
      <c r="G111" s="21"/>
      <c r="H111" s="3">
        <v>210</v>
      </c>
      <c r="I111" s="3">
        <f t="shared" si="4"/>
        <v>0</v>
      </c>
      <c r="J111" s="3">
        <v>610</v>
      </c>
      <c r="K111" s="4">
        <f t="shared" si="5"/>
        <v>0.34426229508196721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173</v>
      </c>
      <c r="D112" s="1" t="s">
        <v>174</v>
      </c>
      <c r="E112" s="1"/>
      <c r="F112" s="1" t="s">
        <v>90</v>
      </c>
      <c r="G112" s="21"/>
      <c r="H112" s="3">
        <v>25</v>
      </c>
      <c r="I112" s="3">
        <f t="shared" si="4"/>
        <v>0</v>
      </c>
      <c r="J112" s="3">
        <v>79</v>
      </c>
      <c r="K112" s="4">
        <f t="shared" si="5"/>
        <v>0.31645569620253167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175</v>
      </c>
      <c r="E113" s="1"/>
      <c r="F113" s="1" t="s">
        <v>90</v>
      </c>
      <c r="G113" s="21"/>
      <c r="H113" s="3">
        <v>72</v>
      </c>
      <c r="I113" s="3">
        <f t="shared" si="4"/>
        <v>0</v>
      </c>
      <c r="J113" s="3">
        <v>236</v>
      </c>
      <c r="K113" s="4">
        <f t="shared" si="5"/>
        <v>0.30508474576271188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176</v>
      </c>
      <c r="E114" s="1">
        <v>2018</v>
      </c>
      <c r="F114" s="1" t="s">
        <v>372</v>
      </c>
      <c r="G114" s="21"/>
      <c r="H114" s="3">
        <v>40.950000000000003</v>
      </c>
      <c r="I114" s="3">
        <f t="shared" si="4"/>
        <v>0</v>
      </c>
      <c r="J114" s="3">
        <v>128</v>
      </c>
      <c r="K114" s="4">
        <f t="shared" si="5"/>
        <v>0.31992187500000002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150</v>
      </c>
      <c r="D115" s="1" t="s">
        <v>177</v>
      </c>
      <c r="E115" s="1">
        <v>2018</v>
      </c>
      <c r="F115" s="1" t="s">
        <v>372</v>
      </c>
      <c r="G115" s="21"/>
      <c r="H115" s="3">
        <v>44.95</v>
      </c>
      <c r="I115" s="3">
        <f t="shared" si="4"/>
        <v>0</v>
      </c>
      <c r="J115" s="3">
        <v>139</v>
      </c>
      <c r="K115" s="4">
        <f t="shared" si="5"/>
        <v>0.32338129496402879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150</v>
      </c>
      <c r="D116" s="1" t="s">
        <v>178</v>
      </c>
      <c r="E116" s="1">
        <v>2018</v>
      </c>
      <c r="F116" s="1" t="s">
        <v>372</v>
      </c>
      <c r="G116" s="21">
        <v>5</v>
      </c>
      <c r="H116" s="3">
        <v>144</v>
      </c>
      <c r="I116" s="3">
        <f t="shared" si="4"/>
        <v>720</v>
      </c>
      <c r="J116" s="3">
        <v>390</v>
      </c>
      <c r="K116" s="4">
        <f t="shared" si="5"/>
        <v>0.36923076923076925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150</v>
      </c>
      <c r="D117" s="1" t="s">
        <v>179</v>
      </c>
      <c r="E117" s="1">
        <v>2018</v>
      </c>
      <c r="F117" s="1" t="s">
        <v>372</v>
      </c>
      <c r="G117" s="21"/>
      <c r="H117" s="3">
        <v>281.55</v>
      </c>
      <c r="I117" s="3">
        <f t="shared" si="4"/>
        <v>0</v>
      </c>
      <c r="J117" s="3">
        <v>685</v>
      </c>
      <c r="K117" s="4">
        <f t="shared" si="5"/>
        <v>0.41102189781021897</v>
      </c>
      <c r="L117" s="1" t="s">
        <v>63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168</v>
      </c>
      <c r="D118" s="1" t="s">
        <v>181</v>
      </c>
      <c r="E118" s="1">
        <v>2021</v>
      </c>
      <c r="F118" s="1" t="s">
        <v>372</v>
      </c>
      <c r="G118" s="21"/>
      <c r="H118" s="3">
        <v>31.95</v>
      </c>
      <c r="I118" s="3">
        <f t="shared" si="4"/>
        <v>0</v>
      </c>
      <c r="J118" s="3">
        <v>96</v>
      </c>
      <c r="K118" s="4">
        <f t="shared" si="5"/>
        <v>0.33281250000000001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182</v>
      </c>
      <c r="E119" s="1">
        <v>2020</v>
      </c>
      <c r="F119" s="1" t="s">
        <v>372</v>
      </c>
      <c r="G119" s="21"/>
      <c r="H119" s="3">
        <v>38.950000000000003</v>
      </c>
      <c r="I119" s="3">
        <f t="shared" si="4"/>
        <v>0</v>
      </c>
      <c r="J119" s="3">
        <v>125</v>
      </c>
      <c r="K119" s="4">
        <f t="shared" si="5"/>
        <v>0.31160000000000004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408</v>
      </c>
      <c r="E120" s="1">
        <v>2022</v>
      </c>
      <c r="F120" s="1" t="s">
        <v>372</v>
      </c>
      <c r="G120" s="21">
        <v>9</v>
      </c>
      <c r="H120" s="3">
        <v>60.1</v>
      </c>
      <c r="I120" s="3">
        <f t="shared" si="4"/>
        <v>540.9</v>
      </c>
      <c r="J120" s="3">
        <v>180</v>
      </c>
      <c r="K120" s="4">
        <f t="shared" si="5"/>
        <v>0.3338888888888889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461</v>
      </c>
      <c r="E121" s="1">
        <v>2022</v>
      </c>
      <c r="F121" s="1" t="s">
        <v>372</v>
      </c>
      <c r="G121" s="21"/>
      <c r="H121" s="3">
        <v>60.1</v>
      </c>
      <c r="I121" s="3">
        <f t="shared" si="4"/>
        <v>0</v>
      </c>
      <c r="J121" s="3">
        <v>180</v>
      </c>
      <c r="K121" s="4">
        <f t="shared" si="5"/>
        <v>0.3338888888888889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183</v>
      </c>
      <c r="E122" s="1">
        <v>2020</v>
      </c>
      <c r="F122" s="1" t="s">
        <v>372</v>
      </c>
      <c r="G122" s="21"/>
      <c r="H122" s="3">
        <v>46</v>
      </c>
      <c r="I122" s="3">
        <f t="shared" si="4"/>
        <v>0</v>
      </c>
      <c r="J122" s="3">
        <v>149</v>
      </c>
      <c r="K122" s="4">
        <f t="shared" si="5"/>
        <v>0.3087248322147651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184</v>
      </c>
      <c r="E123" s="1">
        <v>2019</v>
      </c>
      <c r="F123" s="1" t="s">
        <v>372</v>
      </c>
      <c r="G123" s="21"/>
      <c r="H123" s="3">
        <v>75.95</v>
      </c>
      <c r="I123" s="3">
        <f t="shared" si="4"/>
        <v>0</v>
      </c>
      <c r="J123" s="3">
        <v>235</v>
      </c>
      <c r="K123" s="4">
        <f t="shared" si="5"/>
        <v>0.32319148936170217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185</v>
      </c>
      <c r="E124" s="1"/>
      <c r="F124" s="1" t="s">
        <v>372</v>
      </c>
      <c r="G124" s="21"/>
      <c r="H124" s="3">
        <v>70</v>
      </c>
      <c r="I124" s="3">
        <f t="shared" si="4"/>
        <v>0</v>
      </c>
      <c r="J124" s="3">
        <v>240</v>
      </c>
      <c r="K124" s="4">
        <f t="shared" si="5"/>
        <v>0.29166666666666669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186</v>
      </c>
      <c r="E125" s="1"/>
      <c r="F125" s="1" t="s">
        <v>372</v>
      </c>
      <c r="G125" s="21"/>
      <c r="H125" s="3">
        <v>130</v>
      </c>
      <c r="I125" s="3">
        <f t="shared" si="4"/>
        <v>0</v>
      </c>
      <c r="J125" s="3">
        <v>430</v>
      </c>
      <c r="K125" s="4">
        <f t="shared" si="5"/>
        <v>0.30232558139534882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387</v>
      </c>
      <c r="E126" s="1">
        <v>2021</v>
      </c>
      <c r="F126" s="1" t="s">
        <v>372</v>
      </c>
      <c r="G126" s="21">
        <v>4</v>
      </c>
      <c r="H126" s="3">
        <v>72</v>
      </c>
      <c r="I126" s="3">
        <f t="shared" si="4"/>
        <v>288</v>
      </c>
      <c r="J126" s="3">
        <v>215</v>
      </c>
      <c r="K126" s="4">
        <f t="shared" si="5"/>
        <v>0.33488372093023255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187</v>
      </c>
      <c r="E127" s="1"/>
      <c r="F127" s="1" t="s">
        <v>372</v>
      </c>
      <c r="G127" s="21"/>
      <c r="H127" s="3">
        <v>55</v>
      </c>
      <c r="I127" s="3">
        <f t="shared" si="4"/>
        <v>0</v>
      </c>
      <c r="J127" s="3">
        <v>168</v>
      </c>
      <c r="K127" s="4">
        <f t="shared" si="5"/>
        <v>0.32738095238095238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188</v>
      </c>
      <c r="E128" s="1"/>
      <c r="F128" s="1" t="s">
        <v>372</v>
      </c>
      <c r="G128" s="21"/>
      <c r="H128" s="3">
        <v>48</v>
      </c>
      <c r="I128" s="3">
        <f t="shared" si="4"/>
        <v>0</v>
      </c>
      <c r="J128" s="3">
        <v>145</v>
      </c>
      <c r="K128" s="4">
        <f t="shared" si="5"/>
        <v>0.33103448275862069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180</v>
      </c>
      <c r="C129" s="1" t="s">
        <v>148</v>
      </c>
      <c r="D129" s="1" t="s">
        <v>189</v>
      </c>
      <c r="E129" s="1">
        <v>2018</v>
      </c>
      <c r="F129" s="1" t="s">
        <v>372</v>
      </c>
      <c r="G129" s="21"/>
      <c r="H129" s="3">
        <v>20</v>
      </c>
      <c r="I129" s="3">
        <f t="shared" si="4"/>
        <v>0</v>
      </c>
      <c r="J129" s="3">
        <v>95</v>
      </c>
      <c r="K129" s="4">
        <f t="shared" si="5"/>
        <v>0.21052631578947367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180</v>
      </c>
      <c r="C130" s="1" t="s">
        <v>148</v>
      </c>
      <c r="D130" s="1" t="s">
        <v>189</v>
      </c>
      <c r="E130" s="1">
        <v>2019</v>
      </c>
      <c r="F130" s="1" t="s">
        <v>372</v>
      </c>
      <c r="G130" s="21"/>
      <c r="H130" s="3">
        <v>48.45</v>
      </c>
      <c r="I130" s="3">
        <f t="shared" si="4"/>
        <v>0</v>
      </c>
      <c r="J130" s="3">
        <v>152</v>
      </c>
      <c r="K130" s="4">
        <f t="shared" si="5"/>
        <v>0.31875000000000003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190</v>
      </c>
      <c r="E131" s="1"/>
      <c r="F131" s="1" t="s">
        <v>372</v>
      </c>
      <c r="G131" s="21"/>
      <c r="H131" s="3">
        <v>108.95</v>
      </c>
      <c r="I131" s="3">
        <f t="shared" si="4"/>
        <v>0</v>
      </c>
      <c r="J131" s="3">
        <v>362</v>
      </c>
      <c r="K131" s="4">
        <f t="shared" si="5"/>
        <v>0.30096685082872932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191</v>
      </c>
      <c r="E132" s="1">
        <v>2018</v>
      </c>
      <c r="F132" s="1" t="s">
        <v>372</v>
      </c>
      <c r="G132" s="21"/>
      <c r="H132" s="3">
        <v>84.95</v>
      </c>
      <c r="I132" s="3">
        <f t="shared" si="4"/>
        <v>0</v>
      </c>
      <c r="J132" s="3">
        <v>290</v>
      </c>
      <c r="K132" s="4">
        <f t="shared" si="5"/>
        <v>0.29293103448275865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391</v>
      </c>
      <c r="E133" s="1">
        <v>2020</v>
      </c>
      <c r="F133" s="1" t="s">
        <v>372</v>
      </c>
      <c r="G133" s="21"/>
      <c r="H133" s="3">
        <v>41.2</v>
      </c>
      <c r="I133" s="3">
        <f t="shared" si="4"/>
        <v>0</v>
      </c>
      <c r="J133" s="3">
        <v>125</v>
      </c>
      <c r="K133" s="4">
        <f t="shared" si="5"/>
        <v>0.3296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192</v>
      </c>
      <c r="E134" s="1">
        <v>2019</v>
      </c>
      <c r="F134" s="1" t="s">
        <v>372</v>
      </c>
      <c r="G134" s="21"/>
      <c r="H134" s="3">
        <v>37</v>
      </c>
      <c r="I134" s="3">
        <f t="shared" si="4"/>
        <v>0</v>
      </c>
      <c r="J134" s="3">
        <v>125</v>
      </c>
      <c r="K134" s="4">
        <f t="shared" si="5"/>
        <v>0.29599999999999999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193</v>
      </c>
      <c r="E135" s="1">
        <v>2020</v>
      </c>
      <c r="F135" s="1" t="s">
        <v>372</v>
      </c>
      <c r="G135" s="21"/>
      <c r="H135" s="3">
        <v>122.5</v>
      </c>
      <c r="I135" s="3">
        <f t="shared" si="4"/>
        <v>0</v>
      </c>
      <c r="J135" s="3">
        <v>395</v>
      </c>
      <c r="K135" s="4">
        <f t="shared" si="5"/>
        <v>0.310126582278481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195</v>
      </c>
      <c r="E136" s="1">
        <v>2022</v>
      </c>
      <c r="F136" s="1" t="s">
        <v>50</v>
      </c>
      <c r="G136" s="21"/>
      <c r="H136" s="3">
        <v>32.67</v>
      </c>
      <c r="I136" s="3">
        <f t="shared" si="4"/>
        <v>0</v>
      </c>
      <c r="J136" s="3">
        <v>108</v>
      </c>
      <c r="K136" s="4">
        <f t="shared" si="5"/>
        <v>0.30249999999999999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195</v>
      </c>
      <c r="E137" s="1">
        <v>2020</v>
      </c>
      <c r="F137" s="1" t="s">
        <v>50</v>
      </c>
      <c r="G137" s="21"/>
      <c r="H137" s="3">
        <v>27.33</v>
      </c>
      <c r="I137" s="3">
        <f t="shared" si="4"/>
        <v>0</v>
      </c>
      <c r="J137" s="3">
        <v>106</v>
      </c>
      <c r="K137" s="4">
        <f t="shared" si="5"/>
        <v>0.25783018867924529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195</v>
      </c>
      <c r="E138" s="1">
        <v>2021</v>
      </c>
      <c r="F138" s="1" t="s">
        <v>50</v>
      </c>
      <c r="G138" s="21"/>
      <c r="H138" s="3">
        <v>29.33</v>
      </c>
      <c r="I138" s="3">
        <f t="shared" si="4"/>
        <v>0</v>
      </c>
      <c r="J138" s="3">
        <v>112</v>
      </c>
      <c r="K138" s="4">
        <f t="shared" si="5"/>
        <v>0.26187499999999997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418</v>
      </c>
      <c r="E139" s="1">
        <v>2022</v>
      </c>
      <c r="F139" s="1" t="s">
        <v>50</v>
      </c>
      <c r="G139" s="21">
        <v>4</v>
      </c>
      <c r="H139" s="3">
        <v>87.99</v>
      </c>
      <c r="I139" s="3">
        <f t="shared" si="4"/>
        <v>351.96</v>
      </c>
      <c r="J139" s="3">
        <v>259</v>
      </c>
      <c r="K139" s="4">
        <f t="shared" si="5"/>
        <v>0.3397297297297297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384</v>
      </c>
      <c r="E140" s="1">
        <v>2021</v>
      </c>
      <c r="F140" s="1" t="s">
        <v>25</v>
      </c>
      <c r="G140" s="21">
        <v>12</v>
      </c>
      <c r="H140" s="3">
        <v>71.25</v>
      </c>
      <c r="I140" s="3">
        <f t="shared" ref="I140:I203" si="6">H140*G140</f>
        <v>855</v>
      </c>
      <c r="J140" s="3">
        <v>230</v>
      </c>
      <c r="K140" s="4">
        <f t="shared" si="5"/>
        <v>0.30978260869565216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441</v>
      </c>
      <c r="D141" s="1" t="s">
        <v>442</v>
      </c>
      <c r="E141" s="1">
        <v>2020</v>
      </c>
      <c r="F141" s="1" t="s">
        <v>443</v>
      </c>
      <c r="G141" s="21">
        <v>1</v>
      </c>
      <c r="H141" s="3">
        <v>59.1</v>
      </c>
      <c r="I141" s="3">
        <f t="shared" si="6"/>
        <v>59.1</v>
      </c>
      <c r="J141" s="3">
        <v>180</v>
      </c>
      <c r="K141" s="4">
        <f t="shared" si="5"/>
        <v>0.32833333333333337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460</v>
      </c>
      <c r="E142" s="1">
        <v>2023</v>
      </c>
      <c r="F142" s="1" t="s">
        <v>123</v>
      </c>
      <c r="G142" s="21">
        <v>6</v>
      </c>
      <c r="H142" s="3">
        <v>59.17</v>
      </c>
      <c r="I142" s="3">
        <f t="shared" si="6"/>
        <v>355.02</v>
      </c>
      <c r="J142" s="3">
        <v>188</v>
      </c>
      <c r="K142" s="4">
        <f t="shared" si="5"/>
        <v>0.31473404255319148</v>
      </c>
      <c r="L142" s="1" t="s">
        <v>106</v>
      </c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466</v>
      </c>
      <c r="E143" s="1">
        <v>2023</v>
      </c>
      <c r="F143" s="1" t="s">
        <v>123</v>
      </c>
      <c r="G143" s="21">
        <v>9</v>
      </c>
      <c r="H143" s="3">
        <v>31.5</v>
      </c>
      <c r="I143" s="3">
        <f t="shared" si="6"/>
        <v>283.5</v>
      </c>
      <c r="J143" s="3">
        <v>99</v>
      </c>
      <c r="K143" s="4">
        <f t="shared" si="5"/>
        <v>0.31818181818181818</v>
      </c>
      <c r="L143" s="1" t="s">
        <v>106</v>
      </c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196</v>
      </c>
      <c r="E144" s="1">
        <v>2020</v>
      </c>
      <c r="F144" s="1" t="s">
        <v>123</v>
      </c>
      <c r="G144" s="21"/>
      <c r="H144" s="3">
        <v>29.5</v>
      </c>
      <c r="I144" s="3">
        <f t="shared" si="6"/>
        <v>0</v>
      </c>
      <c r="J144" s="3">
        <v>99</v>
      </c>
      <c r="K144" s="4">
        <f t="shared" si="5"/>
        <v>0.29797979797979796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197</v>
      </c>
      <c r="E145" s="1">
        <v>2022</v>
      </c>
      <c r="F145" s="1" t="s">
        <v>123</v>
      </c>
      <c r="G145" s="21">
        <v>4</v>
      </c>
      <c r="H145" s="3">
        <v>53.167000000000002</v>
      </c>
      <c r="I145" s="3">
        <f t="shared" si="6"/>
        <v>212.66800000000001</v>
      </c>
      <c r="J145" s="3">
        <v>162</v>
      </c>
      <c r="K145" s="4">
        <f t="shared" si="5"/>
        <v>0.32819135802469135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197</v>
      </c>
      <c r="E146" s="1">
        <v>2021</v>
      </c>
      <c r="F146" s="1" t="s">
        <v>123</v>
      </c>
      <c r="G146" s="21"/>
      <c r="H146" s="3">
        <v>126.67</v>
      </c>
      <c r="I146" s="3">
        <f t="shared" si="6"/>
        <v>0</v>
      </c>
      <c r="J146" s="3">
        <v>375</v>
      </c>
      <c r="K146" s="4">
        <f t="shared" si="5"/>
        <v>0.33778666666666668</v>
      </c>
      <c r="L146" s="1" t="s">
        <v>198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199</v>
      </c>
      <c r="E147" s="1">
        <v>2021</v>
      </c>
      <c r="F147" s="1" t="s">
        <v>123</v>
      </c>
      <c r="G147" s="21"/>
      <c r="H147" s="3">
        <v>50.42</v>
      </c>
      <c r="I147" s="3">
        <f t="shared" si="6"/>
        <v>0</v>
      </c>
      <c r="J147" s="3">
        <v>162</v>
      </c>
      <c r="K147" s="4">
        <f t="shared" si="5"/>
        <v>0.3112345679012346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200</v>
      </c>
      <c r="E148" s="1">
        <v>2016</v>
      </c>
      <c r="F148" s="1" t="s">
        <v>123</v>
      </c>
      <c r="G148" s="21"/>
      <c r="H148" s="3">
        <v>75.92</v>
      </c>
      <c r="I148" s="3">
        <f t="shared" si="6"/>
        <v>0</v>
      </c>
      <c r="J148" s="3">
        <v>232</v>
      </c>
      <c r="K148" s="4">
        <f t="shared" si="5"/>
        <v>0.32724137931034486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201</v>
      </c>
      <c r="E149" s="1">
        <v>2020</v>
      </c>
      <c r="F149" s="1" t="s">
        <v>123</v>
      </c>
      <c r="G149" s="21"/>
      <c r="H149" s="3">
        <v>36.659999999999997</v>
      </c>
      <c r="I149" s="3">
        <f t="shared" si="6"/>
        <v>0</v>
      </c>
      <c r="J149" s="3">
        <v>115</v>
      </c>
      <c r="K149" s="4">
        <f t="shared" si="5"/>
        <v>0.31878260869565217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202</v>
      </c>
      <c r="E150" s="1"/>
      <c r="F150" s="1" t="s">
        <v>123</v>
      </c>
      <c r="G150" s="21"/>
      <c r="H150" s="3">
        <v>127.33</v>
      </c>
      <c r="I150" s="3">
        <f t="shared" si="6"/>
        <v>0</v>
      </c>
      <c r="J150" s="3">
        <v>359</v>
      </c>
      <c r="K150" s="4">
        <f t="shared" si="5"/>
        <v>0.35467966573816156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203</v>
      </c>
      <c r="E151" s="1">
        <v>2019</v>
      </c>
      <c r="F151" s="1" t="s">
        <v>123</v>
      </c>
      <c r="G151" s="21"/>
      <c r="H151" s="3">
        <v>24.5</v>
      </c>
      <c r="I151" s="3">
        <f t="shared" si="6"/>
        <v>0</v>
      </c>
      <c r="J151" s="3">
        <v>83</v>
      </c>
      <c r="K151" s="4">
        <f t="shared" si="5"/>
        <v>0.29518072289156627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393</v>
      </c>
      <c r="E152" s="1">
        <v>2020</v>
      </c>
      <c r="F152" s="1" t="s">
        <v>123</v>
      </c>
      <c r="G152" s="21"/>
      <c r="H152" s="3">
        <v>96.75</v>
      </c>
      <c r="I152" s="3">
        <f t="shared" si="6"/>
        <v>0</v>
      </c>
      <c r="J152" s="3">
        <v>315</v>
      </c>
      <c r="K152" s="4">
        <f t="shared" si="5"/>
        <v>0.30714285714285716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204</v>
      </c>
      <c r="E153" s="1">
        <v>2018</v>
      </c>
      <c r="F153" s="1" t="s">
        <v>123</v>
      </c>
      <c r="G153" s="21"/>
      <c r="H153" s="3">
        <v>96.75</v>
      </c>
      <c r="I153" s="3">
        <f t="shared" si="6"/>
        <v>0</v>
      </c>
      <c r="J153" s="3">
        <v>315</v>
      </c>
      <c r="K153" s="4">
        <f t="shared" si="5"/>
        <v>0.30714285714285716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205</v>
      </c>
      <c r="E154" s="1"/>
      <c r="F154" s="1" t="s">
        <v>123</v>
      </c>
      <c r="G154" s="21"/>
      <c r="H154" s="3">
        <v>75</v>
      </c>
      <c r="I154" s="3">
        <f t="shared" si="6"/>
        <v>0</v>
      </c>
      <c r="J154" s="3">
        <v>245</v>
      </c>
      <c r="K154" s="4">
        <f t="shared" si="5"/>
        <v>0.30612244897959184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206</v>
      </c>
      <c r="E155" s="1">
        <v>2013</v>
      </c>
      <c r="F155" s="1" t="s">
        <v>123</v>
      </c>
      <c r="G155" s="21"/>
      <c r="H155" s="3">
        <v>46.16</v>
      </c>
      <c r="I155" s="3">
        <f t="shared" si="6"/>
        <v>0</v>
      </c>
      <c r="J155" s="3">
        <v>147</v>
      </c>
      <c r="K155" s="4">
        <f t="shared" si="5"/>
        <v>0.31401360544217682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1" t="s">
        <v>207</v>
      </c>
      <c r="E156" s="1">
        <v>2015</v>
      </c>
      <c r="F156" s="1" t="s">
        <v>123</v>
      </c>
      <c r="G156" s="21"/>
      <c r="H156" s="3">
        <v>73</v>
      </c>
      <c r="I156" s="3">
        <f t="shared" si="6"/>
        <v>0</v>
      </c>
      <c r="J156" s="3">
        <v>245</v>
      </c>
      <c r="K156" s="4">
        <f t="shared" si="5"/>
        <v>0.29795918367346941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148</v>
      </c>
      <c r="D157" s="1" t="s">
        <v>447</v>
      </c>
      <c r="E157" s="1">
        <v>2022</v>
      </c>
      <c r="F157" s="1" t="s">
        <v>123</v>
      </c>
      <c r="G157" s="21">
        <v>2</v>
      </c>
      <c r="H157" s="3">
        <v>67.58</v>
      </c>
      <c r="I157" s="3">
        <f t="shared" si="6"/>
        <v>135.16</v>
      </c>
      <c r="J157" s="3">
        <v>200</v>
      </c>
      <c r="K157" s="4">
        <f t="shared" si="5"/>
        <v>0.33789999999999998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148</v>
      </c>
      <c r="D158" s="5" t="s">
        <v>208</v>
      </c>
      <c r="E158" s="1">
        <v>2020</v>
      </c>
      <c r="F158" s="1" t="s">
        <v>123</v>
      </c>
      <c r="G158" s="21"/>
      <c r="H158" s="3">
        <v>70.42</v>
      </c>
      <c r="I158" s="3">
        <f t="shared" si="6"/>
        <v>0</v>
      </c>
      <c r="J158" s="3">
        <v>232</v>
      </c>
      <c r="K158" s="4">
        <f t="shared" si="5"/>
        <v>0.30353448275862072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209</v>
      </c>
      <c r="D159" s="1" t="s">
        <v>210</v>
      </c>
      <c r="E159" s="1">
        <v>2023</v>
      </c>
      <c r="F159" s="1" t="s">
        <v>123</v>
      </c>
      <c r="G159" s="21">
        <v>10</v>
      </c>
      <c r="H159" s="3">
        <v>59.16</v>
      </c>
      <c r="I159" s="3">
        <f t="shared" si="6"/>
        <v>591.59999999999991</v>
      </c>
      <c r="J159" s="3">
        <v>184</v>
      </c>
      <c r="K159" s="4">
        <f t="shared" si="5"/>
        <v>0.32152173913043475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108</v>
      </c>
      <c r="C160" s="1" t="s">
        <v>209</v>
      </c>
      <c r="D160" s="1" t="s">
        <v>412</v>
      </c>
      <c r="E160" s="1">
        <v>2022</v>
      </c>
      <c r="F160" s="1" t="s">
        <v>123</v>
      </c>
      <c r="G160" s="21"/>
      <c r="H160" s="3">
        <v>41.83</v>
      </c>
      <c r="I160" s="3">
        <f t="shared" si="6"/>
        <v>0</v>
      </c>
      <c r="J160" s="3">
        <v>124</v>
      </c>
      <c r="K160" s="4">
        <f t="shared" si="5"/>
        <v>0.33733870967741936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108</v>
      </c>
      <c r="C161" s="1" t="s">
        <v>171</v>
      </c>
      <c r="D161" s="1" t="s">
        <v>424</v>
      </c>
      <c r="E161" s="1">
        <v>2022</v>
      </c>
      <c r="F161" s="1" t="s">
        <v>123</v>
      </c>
      <c r="G161" s="21">
        <v>8</v>
      </c>
      <c r="H161" s="3">
        <v>22.41</v>
      </c>
      <c r="I161" s="3">
        <f t="shared" si="6"/>
        <v>179.28</v>
      </c>
      <c r="J161" s="3">
        <v>88</v>
      </c>
      <c r="K161" s="4">
        <f t="shared" si="5"/>
        <v>0.25465909090909089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157</v>
      </c>
      <c r="C162" s="1" t="s">
        <v>171</v>
      </c>
      <c r="D162" s="1" t="s">
        <v>450</v>
      </c>
      <c r="E162" s="1">
        <v>2022</v>
      </c>
      <c r="F162" s="1" t="s">
        <v>123</v>
      </c>
      <c r="G162" s="21">
        <v>4</v>
      </c>
      <c r="H162" s="3">
        <v>22.33</v>
      </c>
      <c r="I162" s="3">
        <f t="shared" si="6"/>
        <v>89.32</v>
      </c>
      <c r="J162" s="3">
        <v>85</v>
      </c>
      <c r="K162" s="4">
        <f t="shared" si="5"/>
        <v>0.26270588235294118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211</v>
      </c>
      <c r="E163" s="1">
        <v>2021</v>
      </c>
      <c r="F163" s="1" t="s">
        <v>123</v>
      </c>
      <c r="G163" s="21"/>
      <c r="H163" s="3">
        <v>26</v>
      </c>
      <c r="I163" s="3">
        <f t="shared" si="6"/>
        <v>0</v>
      </c>
      <c r="J163" s="3">
        <v>88</v>
      </c>
      <c r="K163" s="4">
        <f t="shared" si="5"/>
        <v>0.29545454545454547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211</v>
      </c>
      <c r="E164" s="1">
        <v>2023</v>
      </c>
      <c r="F164" s="1" t="s">
        <v>123</v>
      </c>
      <c r="G164" s="21">
        <v>8</v>
      </c>
      <c r="H164" s="3">
        <v>31.66</v>
      </c>
      <c r="I164" s="3">
        <f t="shared" si="6"/>
        <v>253.28</v>
      </c>
      <c r="J164" s="3">
        <v>99</v>
      </c>
      <c r="K164" s="4">
        <f t="shared" si="5"/>
        <v>0.3197979797979798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212</v>
      </c>
      <c r="E165" s="1">
        <v>2022</v>
      </c>
      <c r="F165" s="1" t="s">
        <v>123</v>
      </c>
      <c r="G165" s="21"/>
      <c r="H165" s="3">
        <v>30.41</v>
      </c>
      <c r="I165" s="3">
        <f t="shared" si="6"/>
        <v>0</v>
      </c>
      <c r="J165" s="3">
        <v>99</v>
      </c>
      <c r="K165" s="4">
        <f t="shared" si="5"/>
        <v>0.30717171717171715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213</v>
      </c>
      <c r="E166" s="1">
        <v>2022</v>
      </c>
      <c r="F166" s="1" t="s">
        <v>123</v>
      </c>
      <c r="G166" s="21"/>
      <c r="H166" s="3">
        <v>26.17</v>
      </c>
      <c r="I166" s="3">
        <f t="shared" si="6"/>
        <v>0</v>
      </c>
      <c r="J166" s="3">
        <v>89</v>
      </c>
      <c r="K166" s="4">
        <f t="shared" si="5"/>
        <v>0.29404494382022472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214</v>
      </c>
      <c r="E167" s="1">
        <v>2020</v>
      </c>
      <c r="F167" s="1" t="s">
        <v>123</v>
      </c>
      <c r="G167" s="21"/>
      <c r="H167" s="3">
        <v>30.16</v>
      </c>
      <c r="I167" s="3">
        <f t="shared" si="6"/>
        <v>0</v>
      </c>
      <c r="J167" s="3">
        <v>98</v>
      </c>
      <c r="K167" s="4">
        <f t="shared" si="5"/>
        <v>0.30775510204081635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215</v>
      </c>
      <c r="E168" s="1">
        <v>2020</v>
      </c>
      <c r="F168" s="1" t="s">
        <v>123</v>
      </c>
      <c r="G168" s="21"/>
      <c r="H168" s="3">
        <v>59.5</v>
      </c>
      <c r="I168" s="3">
        <f t="shared" si="6"/>
        <v>0</v>
      </c>
      <c r="J168" s="3">
        <v>168</v>
      </c>
      <c r="K168" s="4">
        <f t="shared" si="5"/>
        <v>0.35416666666666669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215</v>
      </c>
      <c r="E169" s="1">
        <v>2022</v>
      </c>
      <c r="F169" s="1" t="s">
        <v>123</v>
      </c>
      <c r="G169" s="21"/>
      <c r="H169" s="3">
        <v>59.75</v>
      </c>
      <c r="I169" s="3">
        <f t="shared" si="6"/>
        <v>0</v>
      </c>
      <c r="J169" s="3">
        <v>168</v>
      </c>
      <c r="K169" s="4">
        <f t="shared" si="5"/>
        <v>0.35565476190476192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216</v>
      </c>
      <c r="E170" s="1">
        <v>2020</v>
      </c>
      <c r="F170" s="1" t="s">
        <v>123</v>
      </c>
      <c r="G170" s="21"/>
      <c r="H170" s="3">
        <v>66.16</v>
      </c>
      <c r="I170" s="3">
        <f t="shared" si="6"/>
        <v>0</v>
      </c>
      <c r="J170" s="3">
        <v>185</v>
      </c>
      <c r="K170" s="4">
        <f t="shared" si="5"/>
        <v>0.35762162162162159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218</v>
      </c>
      <c r="E171" s="1">
        <v>2021</v>
      </c>
      <c r="F171" s="1" t="s">
        <v>123</v>
      </c>
      <c r="G171" s="21"/>
      <c r="H171" s="3">
        <v>20.5</v>
      </c>
      <c r="I171" s="3">
        <f t="shared" si="6"/>
        <v>0</v>
      </c>
      <c r="J171" s="3">
        <v>81</v>
      </c>
      <c r="K171" s="4">
        <f t="shared" ref="K171:K237" si="7">H171/J171</f>
        <v>0.25308641975308643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218</v>
      </c>
      <c r="E172" s="1">
        <v>2022</v>
      </c>
      <c r="F172" s="1" t="s">
        <v>123</v>
      </c>
      <c r="G172" s="21"/>
      <c r="H172" s="3">
        <v>29.75</v>
      </c>
      <c r="I172" s="3">
        <f t="shared" si="6"/>
        <v>0</v>
      </c>
      <c r="J172" s="3">
        <v>97</v>
      </c>
      <c r="K172" s="4">
        <f t="shared" si="7"/>
        <v>0.30670103092783507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366</v>
      </c>
      <c r="E173" s="1">
        <v>2020</v>
      </c>
      <c r="F173" s="1" t="s">
        <v>123</v>
      </c>
      <c r="G173" s="21"/>
      <c r="H173" s="3">
        <v>23.08</v>
      </c>
      <c r="I173" s="3">
        <f t="shared" si="6"/>
        <v>0</v>
      </c>
      <c r="J173" s="3">
        <v>76</v>
      </c>
      <c r="K173" s="4">
        <f t="shared" si="7"/>
        <v>0.30368421052631578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365</v>
      </c>
      <c r="E174" s="1">
        <v>2020</v>
      </c>
      <c r="F174" s="1" t="s">
        <v>123</v>
      </c>
      <c r="G174" s="21"/>
      <c r="H174" s="3">
        <v>21.67</v>
      </c>
      <c r="I174" s="3">
        <f t="shared" si="6"/>
        <v>0</v>
      </c>
      <c r="J174" s="3">
        <v>78</v>
      </c>
      <c r="K174" s="4">
        <f t="shared" si="7"/>
        <v>0.27782051282051284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411</v>
      </c>
      <c r="E175" s="1">
        <v>2023</v>
      </c>
      <c r="F175" s="1" t="s">
        <v>123</v>
      </c>
      <c r="G175" s="21">
        <v>11</v>
      </c>
      <c r="H175" s="3">
        <v>22.582999999999998</v>
      </c>
      <c r="I175" s="3">
        <f t="shared" si="6"/>
        <v>248.41299999999998</v>
      </c>
      <c r="J175" s="3">
        <v>78</v>
      </c>
      <c r="K175" s="4">
        <f t="shared" si="7"/>
        <v>0.28952564102564099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369</v>
      </c>
      <c r="E176" s="1">
        <v>2020</v>
      </c>
      <c r="F176" s="1" t="s">
        <v>123</v>
      </c>
      <c r="G176" s="21"/>
      <c r="H176" s="3">
        <v>19.600000000000001</v>
      </c>
      <c r="I176" s="3">
        <f t="shared" si="6"/>
        <v>0</v>
      </c>
      <c r="J176" s="3">
        <v>68</v>
      </c>
      <c r="K176" s="4">
        <f t="shared" si="7"/>
        <v>0.28823529411764709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367</v>
      </c>
      <c r="E177" s="1">
        <v>2020</v>
      </c>
      <c r="F177" s="1" t="s">
        <v>123</v>
      </c>
      <c r="G177" s="21"/>
      <c r="H177" s="3">
        <v>19.579999999999998</v>
      </c>
      <c r="I177" s="3">
        <f t="shared" si="6"/>
        <v>0</v>
      </c>
      <c r="J177" s="3">
        <v>68</v>
      </c>
      <c r="K177" s="4">
        <f t="shared" si="7"/>
        <v>0.2879411764705882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452</v>
      </c>
      <c r="E178" s="1">
        <v>2023</v>
      </c>
      <c r="F178" s="1" t="s">
        <v>123</v>
      </c>
      <c r="G178" s="21">
        <v>12</v>
      </c>
      <c r="H178" s="3">
        <v>40.415999999999997</v>
      </c>
      <c r="I178" s="3">
        <f t="shared" si="6"/>
        <v>484.99199999999996</v>
      </c>
      <c r="J178" s="3">
        <v>120</v>
      </c>
      <c r="K178" s="4">
        <f t="shared" si="7"/>
        <v>0.33679999999999999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277</v>
      </c>
      <c r="E179" s="1">
        <v>2021</v>
      </c>
      <c r="F179" s="1" t="s">
        <v>123</v>
      </c>
      <c r="G179" s="21"/>
      <c r="H179" s="3">
        <v>39</v>
      </c>
      <c r="I179" s="3">
        <f t="shared" si="6"/>
        <v>0</v>
      </c>
      <c r="J179" s="3">
        <v>134</v>
      </c>
      <c r="K179" s="4">
        <f t="shared" si="7"/>
        <v>0.29104477611940299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368</v>
      </c>
      <c r="E180" s="1">
        <v>2022</v>
      </c>
      <c r="F180" s="1" t="s">
        <v>123</v>
      </c>
      <c r="G180" s="21"/>
      <c r="H180" s="3">
        <v>31.67</v>
      </c>
      <c r="I180" s="3">
        <f t="shared" si="6"/>
        <v>0</v>
      </c>
      <c r="J180" s="3">
        <v>108</v>
      </c>
      <c r="K180" s="4">
        <f t="shared" si="7"/>
        <v>0.29324074074074075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451</v>
      </c>
      <c r="E181" s="1">
        <v>2023</v>
      </c>
      <c r="F181" s="1" t="s">
        <v>123</v>
      </c>
      <c r="G181" s="21">
        <v>6</v>
      </c>
      <c r="H181" s="3">
        <v>41.165999999999997</v>
      </c>
      <c r="I181" s="3">
        <f t="shared" si="6"/>
        <v>246.99599999999998</v>
      </c>
      <c r="J181" s="3">
        <v>124</v>
      </c>
      <c r="K181" s="4">
        <f t="shared" si="7"/>
        <v>0.3319838709677419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470</v>
      </c>
      <c r="E182" s="1">
        <v>2022</v>
      </c>
      <c r="F182" s="1" t="s">
        <v>123</v>
      </c>
      <c r="G182" s="21">
        <v>4</v>
      </c>
      <c r="H182" s="3">
        <v>23.33</v>
      </c>
      <c r="I182" s="3">
        <f t="shared" si="6"/>
        <v>93.32</v>
      </c>
      <c r="J182" s="3">
        <v>89</v>
      </c>
      <c r="K182" s="4">
        <f t="shared" si="7"/>
        <v>0.26213483146067412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471</v>
      </c>
      <c r="E183" s="1">
        <v>2022</v>
      </c>
      <c r="F183" s="1" t="s">
        <v>123</v>
      </c>
      <c r="G183" s="21">
        <v>9</v>
      </c>
      <c r="H183" s="3">
        <v>26.16</v>
      </c>
      <c r="I183" s="3">
        <f t="shared" si="6"/>
        <v>235.44</v>
      </c>
      <c r="J183" s="3">
        <v>92</v>
      </c>
      <c r="K183" s="4">
        <f t="shared" si="7"/>
        <v>0.28434782608695652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264</v>
      </c>
      <c r="E184" s="1"/>
      <c r="F184" s="1" t="s">
        <v>123</v>
      </c>
      <c r="G184" s="21"/>
      <c r="H184" s="3">
        <v>30.16</v>
      </c>
      <c r="I184" s="3">
        <f t="shared" si="6"/>
        <v>0</v>
      </c>
      <c r="J184" s="3">
        <v>96</v>
      </c>
      <c r="K184" s="4">
        <f t="shared" si="7"/>
        <v>0.31416666666666665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265</v>
      </c>
      <c r="E185" s="1">
        <v>2023</v>
      </c>
      <c r="F185" s="1" t="s">
        <v>123</v>
      </c>
      <c r="G185" s="21">
        <v>5</v>
      </c>
      <c r="H185" s="3">
        <v>22.58</v>
      </c>
      <c r="I185" s="3">
        <f t="shared" si="6"/>
        <v>112.89999999999999</v>
      </c>
      <c r="J185" s="3">
        <v>86</v>
      </c>
      <c r="K185" s="4">
        <f t="shared" si="7"/>
        <v>0.26255813953488372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409</v>
      </c>
      <c r="E186" s="1">
        <v>2023</v>
      </c>
      <c r="F186" s="1" t="s">
        <v>123</v>
      </c>
      <c r="G186" s="21"/>
      <c r="H186" s="3">
        <v>19.75</v>
      </c>
      <c r="I186" s="3">
        <f t="shared" si="6"/>
        <v>0</v>
      </c>
      <c r="J186" s="3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266</v>
      </c>
      <c r="E187" s="1"/>
      <c r="F187" s="1" t="s">
        <v>123</v>
      </c>
      <c r="G187" s="21"/>
      <c r="H187" s="3">
        <v>21</v>
      </c>
      <c r="I187" s="3">
        <f t="shared" si="6"/>
        <v>0</v>
      </c>
      <c r="J187" s="3">
        <v>76</v>
      </c>
      <c r="K187" s="4">
        <f t="shared" si="7"/>
        <v>0.27631578947368424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267</v>
      </c>
      <c r="E188" s="1"/>
      <c r="F188" s="1" t="s">
        <v>123</v>
      </c>
      <c r="G188" s="21"/>
      <c r="H188" s="3">
        <v>39.159999999999997</v>
      </c>
      <c r="I188" s="3">
        <f t="shared" si="6"/>
        <v>0</v>
      </c>
      <c r="J188" s="3">
        <v>124</v>
      </c>
      <c r="K188" s="4">
        <f t="shared" si="7"/>
        <v>0.31580645161290322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421</v>
      </c>
      <c r="D189" s="1" t="s">
        <v>422</v>
      </c>
      <c r="E189" s="1">
        <v>2023</v>
      </c>
      <c r="F189" s="1" t="s">
        <v>123</v>
      </c>
      <c r="G189" s="21">
        <v>6</v>
      </c>
      <c r="H189" s="3">
        <v>25.41</v>
      </c>
      <c r="I189" s="3">
        <f t="shared" si="6"/>
        <v>152.46</v>
      </c>
      <c r="J189" s="3">
        <v>88</v>
      </c>
      <c r="K189" s="4">
        <f t="shared" si="7"/>
        <v>0.28875000000000001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220</v>
      </c>
      <c r="E190" s="1">
        <v>2021</v>
      </c>
      <c r="F190" s="1" t="s">
        <v>123</v>
      </c>
      <c r="G190" s="21"/>
      <c r="H190" s="3">
        <v>93.17</v>
      </c>
      <c r="I190" s="3">
        <f t="shared" si="6"/>
        <v>0</v>
      </c>
      <c r="J190" s="3">
        <v>275</v>
      </c>
      <c r="K190" s="4">
        <f t="shared" si="7"/>
        <v>0.33879999999999999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221</v>
      </c>
      <c r="E191" s="1">
        <v>2022</v>
      </c>
      <c r="F191" s="1" t="s">
        <v>123</v>
      </c>
      <c r="G191" s="21"/>
      <c r="H191" s="3">
        <v>24</v>
      </c>
      <c r="I191" s="3">
        <f t="shared" si="6"/>
        <v>0</v>
      </c>
      <c r="J191" s="3">
        <v>79</v>
      </c>
      <c r="K191" s="4">
        <f t="shared" si="7"/>
        <v>0.30379746835443039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222</v>
      </c>
      <c r="E192" s="1">
        <v>2021</v>
      </c>
      <c r="F192" s="1" t="s">
        <v>76</v>
      </c>
      <c r="G192" s="21"/>
      <c r="H192" s="3">
        <v>40</v>
      </c>
      <c r="I192" s="3">
        <f t="shared" si="6"/>
        <v>0</v>
      </c>
      <c r="J192" s="3">
        <v>125</v>
      </c>
      <c r="K192" s="4">
        <f t="shared" si="7"/>
        <v>0.32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223</v>
      </c>
      <c r="E193" s="1">
        <v>2018</v>
      </c>
      <c r="F193" s="1" t="s">
        <v>372</v>
      </c>
      <c r="G193" s="21"/>
      <c r="H193" s="3">
        <v>32.25</v>
      </c>
      <c r="I193" s="3">
        <f t="shared" si="6"/>
        <v>0</v>
      </c>
      <c r="J193" s="3">
        <v>108</v>
      </c>
      <c r="K193" s="4">
        <f t="shared" si="7"/>
        <v>0.2986111111111111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162</v>
      </c>
      <c r="C194" s="1" t="s">
        <v>146</v>
      </c>
      <c r="D194" s="1" t="s">
        <v>224</v>
      </c>
      <c r="E194" s="1">
        <v>2018</v>
      </c>
      <c r="F194" s="1" t="s">
        <v>372</v>
      </c>
      <c r="G194" s="21"/>
      <c r="H194" s="3">
        <v>118</v>
      </c>
      <c r="I194" s="3">
        <f t="shared" si="6"/>
        <v>0</v>
      </c>
      <c r="J194" s="3">
        <v>390</v>
      </c>
      <c r="K194" s="4">
        <f t="shared" si="7"/>
        <v>0.30256410256410254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227</v>
      </c>
      <c r="E195" s="1"/>
      <c r="F195" s="1" t="s">
        <v>372</v>
      </c>
      <c r="G195" s="21"/>
      <c r="H195" s="3">
        <v>23.75</v>
      </c>
      <c r="I195" s="3">
        <f t="shared" si="6"/>
        <v>0</v>
      </c>
      <c r="J195" s="3">
        <v>80</v>
      </c>
      <c r="K195" s="4">
        <f t="shared" si="7"/>
        <v>0.296875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225</v>
      </c>
      <c r="C196" s="1" t="s">
        <v>226</v>
      </c>
      <c r="D196" s="1" t="s">
        <v>390</v>
      </c>
      <c r="E196" s="1">
        <v>2021</v>
      </c>
      <c r="F196" s="1" t="s">
        <v>372</v>
      </c>
      <c r="G196" s="21">
        <v>11</v>
      </c>
      <c r="H196" s="3">
        <v>27.95</v>
      </c>
      <c r="I196" s="3">
        <f t="shared" si="6"/>
        <v>307.45</v>
      </c>
      <c r="J196" s="3">
        <v>97</v>
      </c>
      <c r="K196" s="4">
        <f t="shared" si="7"/>
        <v>0.28814432989690719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374</v>
      </c>
      <c r="E197" s="1">
        <v>2022</v>
      </c>
      <c r="F197" s="1" t="s">
        <v>372</v>
      </c>
      <c r="G197" s="21"/>
      <c r="H197" s="3">
        <v>26</v>
      </c>
      <c r="I197" s="3">
        <f t="shared" si="6"/>
        <v>0</v>
      </c>
      <c r="J197" s="3">
        <v>99</v>
      </c>
      <c r="K197" s="4">
        <f t="shared" si="7"/>
        <v>0.26262626262626265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157</v>
      </c>
      <c r="C198" s="1" t="s">
        <v>416</v>
      </c>
      <c r="D198" s="1" t="s">
        <v>417</v>
      </c>
      <c r="E198" s="1">
        <v>2022</v>
      </c>
      <c r="F198" s="1" t="s">
        <v>372</v>
      </c>
      <c r="G198" s="21">
        <v>9</v>
      </c>
      <c r="H198" s="3">
        <v>20</v>
      </c>
      <c r="I198" s="3">
        <f t="shared" si="6"/>
        <v>180</v>
      </c>
      <c r="J198" s="3">
        <v>78</v>
      </c>
      <c r="K198" s="4">
        <f t="shared" si="7"/>
        <v>0.25641025641025639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448</v>
      </c>
      <c r="D199" s="1" t="s">
        <v>449</v>
      </c>
      <c r="E199" s="1">
        <v>2023</v>
      </c>
      <c r="F199" s="1" t="s">
        <v>123</v>
      </c>
      <c r="G199" s="21"/>
      <c r="H199" s="3">
        <v>35</v>
      </c>
      <c r="I199" s="3">
        <f t="shared" si="6"/>
        <v>0</v>
      </c>
      <c r="J199" s="3">
        <v>102</v>
      </c>
      <c r="K199" s="4">
        <f t="shared" si="7"/>
        <v>0.34313725490196079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401</v>
      </c>
      <c r="E200" s="1">
        <v>2022</v>
      </c>
      <c r="F200" s="1" t="s">
        <v>90</v>
      </c>
      <c r="G200" s="21"/>
      <c r="H200" s="3">
        <v>18</v>
      </c>
      <c r="I200" s="3">
        <f t="shared" si="6"/>
        <v>0</v>
      </c>
      <c r="J200" s="3">
        <v>80</v>
      </c>
      <c r="K200" s="4">
        <f t="shared" si="7"/>
        <v>0.22500000000000001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392</v>
      </c>
      <c r="E201" s="1">
        <v>2023</v>
      </c>
      <c r="F201" s="1" t="s">
        <v>90</v>
      </c>
      <c r="G201" s="21">
        <v>22</v>
      </c>
      <c r="H201" s="3">
        <v>15</v>
      </c>
      <c r="I201" s="3">
        <f t="shared" si="6"/>
        <v>330</v>
      </c>
      <c r="J201" s="3">
        <v>80</v>
      </c>
      <c r="K201" s="4">
        <f t="shared" si="7"/>
        <v>0.1875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228</v>
      </c>
      <c r="E202" s="1">
        <v>2020</v>
      </c>
      <c r="F202" s="1" t="s">
        <v>90</v>
      </c>
      <c r="G202" s="21"/>
      <c r="H202" s="3">
        <v>24</v>
      </c>
      <c r="I202" s="3">
        <f t="shared" si="6"/>
        <v>0</v>
      </c>
      <c r="J202" s="3">
        <v>92</v>
      </c>
      <c r="K202" s="4">
        <f t="shared" si="7"/>
        <v>0.2608695652173913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229</v>
      </c>
      <c r="E203" s="1">
        <v>2020</v>
      </c>
      <c r="F203" s="1" t="s">
        <v>90</v>
      </c>
      <c r="G203" s="21"/>
      <c r="H203" s="3">
        <v>17.5</v>
      </c>
      <c r="I203" s="3">
        <f t="shared" si="6"/>
        <v>0</v>
      </c>
      <c r="J203" s="3">
        <v>80</v>
      </c>
      <c r="K203" s="4">
        <f t="shared" si="7"/>
        <v>0.21875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230</v>
      </c>
      <c r="E204" s="1">
        <v>2019</v>
      </c>
      <c r="F204" s="1" t="s">
        <v>90</v>
      </c>
      <c r="G204" s="21"/>
      <c r="H204" s="3">
        <v>17</v>
      </c>
      <c r="I204" s="3">
        <f t="shared" ref="I204:I268" si="8">H204*G204</f>
        <v>0</v>
      </c>
      <c r="J204" s="3">
        <v>80</v>
      </c>
      <c r="K204" s="4">
        <f t="shared" si="7"/>
        <v>0.21249999999999999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231</v>
      </c>
      <c r="E205" s="1">
        <v>2019</v>
      </c>
      <c r="F205" s="1" t="s">
        <v>90</v>
      </c>
      <c r="G205" s="21"/>
      <c r="H205" s="3">
        <v>25</v>
      </c>
      <c r="I205" s="3">
        <f t="shared" si="8"/>
        <v>0</v>
      </c>
      <c r="J205" s="3">
        <v>91</v>
      </c>
      <c r="K205" s="4">
        <f t="shared" si="7"/>
        <v>0.27472527472527475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226</v>
      </c>
      <c r="D206" s="1" t="s">
        <v>232</v>
      </c>
      <c r="E206" s="1"/>
      <c r="F206" s="1" t="s">
        <v>130</v>
      </c>
      <c r="G206" s="21"/>
      <c r="H206" s="3">
        <v>28</v>
      </c>
      <c r="I206" s="3">
        <f t="shared" si="8"/>
        <v>0</v>
      </c>
      <c r="J206" s="3">
        <v>98</v>
      </c>
      <c r="K206" s="4">
        <f t="shared" si="7"/>
        <v>0.2857142857142857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146</v>
      </c>
      <c r="D207" s="1" t="s">
        <v>233</v>
      </c>
      <c r="E207" s="1"/>
      <c r="F207" s="1" t="s">
        <v>130</v>
      </c>
      <c r="G207" s="21"/>
      <c r="H207" s="3">
        <v>61</v>
      </c>
      <c r="I207" s="3">
        <f t="shared" si="8"/>
        <v>0</v>
      </c>
      <c r="J207" s="3">
        <v>190</v>
      </c>
      <c r="K207" s="4">
        <f t="shared" si="7"/>
        <v>0.32105263157894737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225</v>
      </c>
      <c r="C208" s="1" t="s">
        <v>226</v>
      </c>
      <c r="D208" s="1" t="s">
        <v>234</v>
      </c>
      <c r="E208" s="1">
        <v>2018</v>
      </c>
      <c r="F208" s="1" t="s">
        <v>130</v>
      </c>
      <c r="G208" s="21"/>
      <c r="H208" s="3">
        <v>40</v>
      </c>
      <c r="I208" s="3">
        <f t="shared" si="8"/>
        <v>0</v>
      </c>
      <c r="J208" s="3">
        <v>120</v>
      </c>
      <c r="K208" s="4">
        <f t="shared" si="7"/>
        <v>0.33333333333333331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235</v>
      </c>
      <c r="E209" s="1">
        <v>2021</v>
      </c>
      <c r="F209" s="1" t="s">
        <v>76</v>
      </c>
      <c r="G209" s="21"/>
      <c r="H209" s="3">
        <v>23</v>
      </c>
      <c r="I209" s="3">
        <f t="shared" si="8"/>
        <v>0</v>
      </c>
      <c r="J209" s="3">
        <v>94</v>
      </c>
      <c r="K209" s="4">
        <f t="shared" si="7"/>
        <v>0.24468085106382978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236</v>
      </c>
      <c r="E210" s="1"/>
      <c r="F210" s="1" t="s">
        <v>76</v>
      </c>
      <c r="G210" s="21"/>
      <c r="H210" s="3">
        <v>22</v>
      </c>
      <c r="I210" s="3">
        <f t="shared" si="8"/>
        <v>0</v>
      </c>
      <c r="J210" s="3">
        <v>87</v>
      </c>
      <c r="K210" s="4">
        <f t="shared" si="7"/>
        <v>0.25287356321839083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237</v>
      </c>
      <c r="E211" s="1">
        <v>2021</v>
      </c>
      <c r="F211" s="1" t="s">
        <v>50</v>
      </c>
      <c r="G211" s="21"/>
      <c r="H211" s="3">
        <v>22</v>
      </c>
      <c r="I211" s="3">
        <f t="shared" si="8"/>
        <v>0</v>
      </c>
      <c r="J211" s="3">
        <v>95</v>
      </c>
      <c r="K211" s="4">
        <f t="shared" si="7"/>
        <v>0.23157894736842105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238</v>
      </c>
      <c r="E212" s="1">
        <v>2020</v>
      </c>
      <c r="F212" s="1" t="s">
        <v>123</v>
      </c>
      <c r="G212" s="21"/>
      <c r="H212" s="3">
        <v>26.16</v>
      </c>
      <c r="I212" s="3">
        <f t="shared" si="8"/>
        <v>0</v>
      </c>
      <c r="J212" s="3">
        <v>99</v>
      </c>
      <c r="K212" s="4">
        <f t="shared" si="7"/>
        <v>0.26424242424242422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239</v>
      </c>
      <c r="E213" s="1">
        <v>2020</v>
      </c>
      <c r="F213" s="1" t="s">
        <v>372</v>
      </c>
      <c r="G213" s="21"/>
      <c r="H213" s="3">
        <v>23</v>
      </c>
      <c r="I213" s="3">
        <f t="shared" si="8"/>
        <v>0</v>
      </c>
      <c r="J213" s="3">
        <v>98</v>
      </c>
      <c r="K213" s="4">
        <f t="shared" si="7"/>
        <v>0.23469387755102042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168</v>
      </c>
      <c r="D214" s="1" t="s">
        <v>240</v>
      </c>
      <c r="E214" s="1">
        <v>2021</v>
      </c>
      <c r="F214" s="1" t="s">
        <v>372</v>
      </c>
      <c r="G214" s="21"/>
      <c r="H214" s="3">
        <v>19</v>
      </c>
      <c r="I214" s="3">
        <f t="shared" si="8"/>
        <v>0</v>
      </c>
      <c r="J214" s="3">
        <v>95</v>
      </c>
      <c r="K214" s="4">
        <f t="shared" si="7"/>
        <v>0.2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168</v>
      </c>
      <c r="D215" s="1" t="s">
        <v>241</v>
      </c>
      <c r="E215" s="1"/>
      <c r="F215" s="1" t="s">
        <v>372</v>
      </c>
      <c r="G215" s="21"/>
      <c r="H215" s="3">
        <v>30</v>
      </c>
      <c r="I215" s="3">
        <f t="shared" si="8"/>
        <v>0</v>
      </c>
      <c r="J215" s="3">
        <v>99</v>
      </c>
      <c r="K215" s="4">
        <f t="shared" si="7"/>
        <v>0.30303030303030304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168</v>
      </c>
      <c r="D216" s="1" t="s">
        <v>242</v>
      </c>
      <c r="E216" s="1">
        <v>2018</v>
      </c>
      <c r="F216" s="1" t="s">
        <v>372</v>
      </c>
      <c r="G216" s="21"/>
      <c r="H216" s="3">
        <v>53</v>
      </c>
      <c r="I216" s="3">
        <f t="shared" si="8"/>
        <v>0</v>
      </c>
      <c r="J216" s="3">
        <v>162</v>
      </c>
      <c r="K216" s="4">
        <f t="shared" si="7"/>
        <v>0.3271604938271605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134</v>
      </c>
      <c r="C217" s="1" t="s">
        <v>243</v>
      </c>
      <c r="D217" s="1" t="s">
        <v>244</v>
      </c>
      <c r="E217" s="1">
        <v>2019</v>
      </c>
      <c r="F217" s="1" t="s">
        <v>130</v>
      </c>
      <c r="G217" s="21"/>
      <c r="H217" s="3">
        <v>39.5</v>
      </c>
      <c r="I217" s="3">
        <f t="shared" si="8"/>
        <v>0</v>
      </c>
      <c r="J217" s="3">
        <v>125</v>
      </c>
      <c r="K217" s="4">
        <f t="shared" si="7"/>
        <v>0.316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150</v>
      </c>
      <c r="D218" s="1" t="s">
        <v>245</v>
      </c>
      <c r="E218" s="1">
        <v>2018</v>
      </c>
      <c r="F218" s="1" t="s">
        <v>130</v>
      </c>
      <c r="G218" s="21"/>
      <c r="H218" s="3">
        <v>105</v>
      </c>
      <c r="I218" s="3">
        <f t="shared" si="8"/>
        <v>0</v>
      </c>
      <c r="J218" s="3">
        <v>325</v>
      </c>
      <c r="K218" s="4">
        <f t="shared" si="7"/>
        <v>0.32307692307692309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245</v>
      </c>
      <c r="E219" s="1">
        <v>2022</v>
      </c>
      <c r="F219" s="1" t="s">
        <v>130</v>
      </c>
      <c r="G219" s="21"/>
      <c r="H219" s="3">
        <v>110</v>
      </c>
      <c r="I219" s="3">
        <f t="shared" si="8"/>
        <v>0</v>
      </c>
      <c r="J219" s="3">
        <v>325</v>
      </c>
      <c r="K219" s="4">
        <f t="shared" si="7"/>
        <v>0.33846153846153848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246</v>
      </c>
      <c r="E220" s="1"/>
      <c r="F220" s="1" t="s">
        <v>90</v>
      </c>
      <c r="G220" s="21"/>
      <c r="H220" s="3">
        <v>24</v>
      </c>
      <c r="I220" s="3">
        <f t="shared" si="8"/>
        <v>0</v>
      </c>
      <c r="J220" s="3">
        <v>79</v>
      </c>
      <c r="K220" s="4">
        <f t="shared" si="7"/>
        <v>0.30379746835443039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247</v>
      </c>
      <c r="E221" s="1">
        <v>2019</v>
      </c>
      <c r="F221" s="1" t="s">
        <v>90</v>
      </c>
      <c r="G221" s="21"/>
      <c r="H221" s="3">
        <v>60</v>
      </c>
      <c r="I221" s="3">
        <f t="shared" si="8"/>
        <v>0</v>
      </c>
      <c r="J221" s="3">
        <v>188</v>
      </c>
      <c r="K221" s="4">
        <f t="shared" si="7"/>
        <v>0.31914893617021278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248</v>
      </c>
      <c r="E222" s="1"/>
      <c r="F222" s="1" t="s">
        <v>249</v>
      </c>
      <c r="G222" s="21"/>
      <c r="H222" s="3">
        <v>38.5</v>
      </c>
      <c r="I222" s="3">
        <f t="shared" si="8"/>
        <v>0</v>
      </c>
      <c r="J222" s="3">
        <v>122</v>
      </c>
      <c r="K222" s="4">
        <f t="shared" si="7"/>
        <v>0.3155737704918033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150</v>
      </c>
      <c r="D223" s="1" t="s">
        <v>250</v>
      </c>
      <c r="E223" s="1"/>
      <c r="F223" s="1" t="s">
        <v>249</v>
      </c>
      <c r="G223" s="21"/>
      <c r="H223" s="3">
        <v>27</v>
      </c>
      <c r="I223" s="3">
        <f t="shared" si="8"/>
        <v>0</v>
      </c>
      <c r="J223" s="3">
        <v>85</v>
      </c>
      <c r="K223" s="4">
        <f t="shared" si="7"/>
        <v>0.31764705882352939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225</v>
      </c>
      <c r="C224" s="1" t="s">
        <v>226</v>
      </c>
      <c r="D224" s="1" t="s">
        <v>251</v>
      </c>
      <c r="E224" s="1"/>
      <c r="F224" s="1" t="s">
        <v>372</v>
      </c>
      <c r="G224" s="21"/>
      <c r="H224" s="3">
        <v>46.45</v>
      </c>
      <c r="I224" s="3">
        <f t="shared" si="8"/>
        <v>0</v>
      </c>
      <c r="J224" s="3">
        <v>142</v>
      </c>
      <c r="K224" s="4">
        <f t="shared" si="7"/>
        <v>0.32711267605633804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157</v>
      </c>
      <c r="C225" s="1" t="s">
        <v>252</v>
      </c>
      <c r="D225" s="1" t="s">
        <v>253</v>
      </c>
      <c r="E225" s="1">
        <v>2020</v>
      </c>
      <c r="F225" s="1" t="s">
        <v>372</v>
      </c>
      <c r="G225" s="21">
        <v>1</v>
      </c>
      <c r="H225" s="3">
        <v>23</v>
      </c>
      <c r="I225" s="3">
        <f t="shared" si="8"/>
        <v>23</v>
      </c>
      <c r="J225" s="3">
        <v>79</v>
      </c>
      <c r="K225" s="4">
        <f t="shared" si="7"/>
        <v>0.29113924050632911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157</v>
      </c>
      <c r="C226" s="1" t="s">
        <v>385</v>
      </c>
      <c r="D226" s="1" t="s">
        <v>386</v>
      </c>
      <c r="E226" s="1">
        <v>2022</v>
      </c>
      <c r="F226" s="1" t="s">
        <v>123</v>
      </c>
      <c r="G226" s="21">
        <v>5</v>
      </c>
      <c r="H226" s="3">
        <v>33.33</v>
      </c>
      <c r="I226" s="3">
        <f t="shared" si="8"/>
        <v>166.64999999999998</v>
      </c>
      <c r="J226" s="3">
        <v>102</v>
      </c>
      <c r="K226" s="4">
        <f t="shared" si="7"/>
        <v>0.3267647058823529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254</v>
      </c>
      <c r="C227" s="1" t="s">
        <v>255</v>
      </c>
      <c r="D227" s="1" t="s">
        <v>256</v>
      </c>
      <c r="E227" s="1">
        <v>2016</v>
      </c>
      <c r="F227" s="1" t="s">
        <v>372</v>
      </c>
      <c r="G227" s="21"/>
      <c r="H227" s="3">
        <v>33.5</v>
      </c>
      <c r="I227" s="3">
        <f t="shared" si="8"/>
        <v>0</v>
      </c>
      <c r="J227" s="3">
        <v>102</v>
      </c>
      <c r="K227" s="4">
        <f t="shared" si="7"/>
        <v>0.32843137254901961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150</v>
      </c>
      <c r="D228" s="1" t="s">
        <v>257</v>
      </c>
      <c r="E228" s="1">
        <v>2016</v>
      </c>
      <c r="F228" s="1" t="s">
        <v>372</v>
      </c>
      <c r="G228" s="21"/>
      <c r="H228" s="3">
        <v>40</v>
      </c>
      <c r="I228" s="3">
        <f t="shared" si="8"/>
        <v>0</v>
      </c>
      <c r="J228" s="3">
        <v>120</v>
      </c>
      <c r="K228" s="4">
        <f t="shared" si="7"/>
        <v>0.33333333333333331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150</v>
      </c>
      <c r="D229" s="1" t="s">
        <v>258</v>
      </c>
      <c r="E229" s="1">
        <v>2018</v>
      </c>
      <c r="F229" s="1" t="s">
        <v>372</v>
      </c>
      <c r="G229" s="21"/>
      <c r="H229" s="3">
        <v>39</v>
      </c>
      <c r="I229" s="3">
        <f t="shared" si="8"/>
        <v>0</v>
      </c>
      <c r="J229" s="3">
        <v>122</v>
      </c>
      <c r="K229" s="4">
        <f t="shared" si="7"/>
        <v>0.31967213114754101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225</v>
      </c>
      <c r="C230" s="1" t="s">
        <v>146</v>
      </c>
      <c r="D230" s="1" t="s">
        <v>259</v>
      </c>
      <c r="E230" s="1"/>
      <c r="F230" s="1" t="s">
        <v>372</v>
      </c>
      <c r="G230" s="21"/>
      <c r="H230" s="3">
        <v>51</v>
      </c>
      <c r="I230" s="3">
        <f t="shared" si="8"/>
        <v>0</v>
      </c>
      <c r="J230" s="3">
        <v>155</v>
      </c>
      <c r="K230" s="4">
        <f t="shared" si="7"/>
        <v>0.32903225806451614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278</v>
      </c>
      <c r="C231" s="1" t="s">
        <v>148</v>
      </c>
      <c r="D231" s="1" t="s">
        <v>279</v>
      </c>
      <c r="E231" s="1">
        <v>2021</v>
      </c>
      <c r="F231" s="1" t="s">
        <v>123</v>
      </c>
      <c r="G231" s="21">
        <v>2</v>
      </c>
      <c r="H231" s="3">
        <v>60</v>
      </c>
      <c r="I231" s="3">
        <f t="shared" si="8"/>
        <v>120</v>
      </c>
      <c r="J231" s="3">
        <v>185</v>
      </c>
      <c r="K231" s="4">
        <f t="shared" si="7"/>
        <v>0.32432432432432434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148</v>
      </c>
      <c r="D232" s="1" t="s">
        <v>425</v>
      </c>
      <c r="E232" s="1">
        <v>2022</v>
      </c>
      <c r="F232" s="1" t="s">
        <v>123</v>
      </c>
      <c r="G232" s="21">
        <v>2</v>
      </c>
      <c r="H232" s="3">
        <v>60.16</v>
      </c>
      <c r="I232" s="3">
        <f t="shared" si="8"/>
        <v>120.32</v>
      </c>
      <c r="J232" s="3">
        <v>182</v>
      </c>
      <c r="K232" s="4">
        <f t="shared" si="7"/>
        <v>0.33054945054945051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280</v>
      </c>
      <c r="E233" s="1">
        <v>2020</v>
      </c>
      <c r="F233" s="1" t="s">
        <v>123</v>
      </c>
      <c r="G233" s="21"/>
      <c r="H233" s="3">
        <v>103.5</v>
      </c>
      <c r="I233" s="3">
        <f t="shared" si="8"/>
        <v>0</v>
      </c>
      <c r="J233" s="3">
        <v>345</v>
      </c>
      <c r="K233" s="4">
        <f t="shared" si="7"/>
        <v>0.3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108</v>
      </c>
      <c r="C234" s="1" t="s">
        <v>148</v>
      </c>
      <c r="D234" s="1" t="s">
        <v>281</v>
      </c>
      <c r="E234" s="1">
        <v>2020</v>
      </c>
      <c r="F234" s="1" t="s">
        <v>123</v>
      </c>
      <c r="G234" s="21"/>
      <c r="H234" s="3">
        <v>69</v>
      </c>
      <c r="I234" s="3">
        <f t="shared" si="8"/>
        <v>0</v>
      </c>
      <c r="J234" s="3">
        <v>227</v>
      </c>
      <c r="K234" s="4">
        <f t="shared" si="7"/>
        <v>0.30396475770925108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108</v>
      </c>
      <c r="C235" s="1" t="s">
        <v>148</v>
      </c>
      <c r="D235" s="5" t="s">
        <v>282</v>
      </c>
      <c r="E235" s="1">
        <v>2022</v>
      </c>
      <c r="F235" s="1" t="s">
        <v>123</v>
      </c>
      <c r="G235" s="21"/>
      <c r="H235" s="3">
        <v>53.33</v>
      </c>
      <c r="I235" s="3">
        <f t="shared" si="8"/>
        <v>0</v>
      </c>
      <c r="J235" s="3">
        <v>162</v>
      </c>
      <c r="K235" s="4">
        <f t="shared" si="7"/>
        <v>0.32919753086419751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5" t="s">
        <v>136</v>
      </c>
      <c r="B236" s="1" t="s">
        <v>108</v>
      </c>
      <c r="C236" s="1" t="s">
        <v>148</v>
      </c>
      <c r="D236" s="1" t="s">
        <v>283</v>
      </c>
      <c r="E236" s="1">
        <v>2020</v>
      </c>
      <c r="F236" s="1" t="s">
        <v>123</v>
      </c>
      <c r="G236" s="21"/>
      <c r="H236" s="3">
        <v>69</v>
      </c>
      <c r="I236" s="3">
        <f t="shared" si="8"/>
        <v>0</v>
      </c>
      <c r="J236" s="3">
        <v>239</v>
      </c>
      <c r="K236" s="4">
        <f t="shared" si="7"/>
        <v>0.28870292887029286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6" t="s">
        <v>284</v>
      </c>
      <c r="B237" s="1" t="s">
        <v>108</v>
      </c>
      <c r="C237" s="1" t="s">
        <v>388</v>
      </c>
      <c r="D237" s="1" t="s">
        <v>389</v>
      </c>
      <c r="E237" s="1">
        <v>2022</v>
      </c>
      <c r="F237" s="1" t="s">
        <v>372</v>
      </c>
      <c r="G237" s="21">
        <v>6</v>
      </c>
      <c r="H237" s="3">
        <v>28.5</v>
      </c>
      <c r="I237" s="3">
        <f t="shared" si="8"/>
        <v>171</v>
      </c>
      <c r="J237" s="3">
        <v>90</v>
      </c>
      <c r="K237" s="4">
        <f t="shared" si="7"/>
        <v>0.31666666666666665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108</v>
      </c>
      <c r="C238" s="1" t="s">
        <v>155</v>
      </c>
      <c r="D238" s="1" t="s">
        <v>285</v>
      </c>
      <c r="E238" s="1"/>
      <c r="F238" s="1" t="s">
        <v>50</v>
      </c>
      <c r="G238" s="21"/>
      <c r="H238" s="3">
        <v>69</v>
      </c>
      <c r="I238" s="3">
        <f t="shared" si="8"/>
        <v>0</v>
      </c>
      <c r="J238" s="3">
        <v>227</v>
      </c>
      <c r="K238" s="4">
        <f t="shared" ref="K238:K308" si="9">H238/J238</f>
        <v>0.30396475770925108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108</v>
      </c>
      <c r="C239" s="1" t="s">
        <v>286</v>
      </c>
      <c r="D239" s="1" t="s">
        <v>287</v>
      </c>
      <c r="E239" s="1">
        <v>2022</v>
      </c>
      <c r="F239" s="1" t="s">
        <v>123</v>
      </c>
      <c r="G239" s="21">
        <v>13</v>
      </c>
      <c r="H239" s="3">
        <v>16.77</v>
      </c>
      <c r="I239" s="3">
        <f t="shared" si="8"/>
        <v>218.01</v>
      </c>
      <c r="J239" s="3">
        <v>68</v>
      </c>
      <c r="K239" s="4">
        <f t="shared" si="9"/>
        <v>0.24661764705882352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108</v>
      </c>
      <c r="C240" s="1" t="s">
        <v>286</v>
      </c>
      <c r="D240" s="1" t="s">
        <v>288</v>
      </c>
      <c r="E240" s="1">
        <v>2020</v>
      </c>
      <c r="F240" s="1" t="s">
        <v>123</v>
      </c>
      <c r="G240" s="21"/>
      <c r="H240" s="3">
        <v>17.16</v>
      </c>
      <c r="I240" s="3">
        <f t="shared" si="8"/>
        <v>0</v>
      </c>
      <c r="J240" s="3">
        <v>68</v>
      </c>
      <c r="K240" s="4">
        <f t="shared" si="9"/>
        <v>0.25235294117647061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6" t="s">
        <v>284</v>
      </c>
      <c r="B241" s="1" t="s">
        <v>157</v>
      </c>
      <c r="C241" s="1" t="s">
        <v>289</v>
      </c>
      <c r="D241" s="5" t="s">
        <v>290</v>
      </c>
      <c r="E241" s="1"/>
      <c r="F241" s="1" t="s">
        <v>83</v>
      </c>
      <c r="G241" s="21"/>
      <c r="H241" s="3">
        <v>24</v>
      </c>
      <c r="I241" s="3">
        <f t="shared" si="8"/>
        <v>0</v>
      </c>
      <c r="J241" s="3">
        <v>82</v>
      </c>
      <c r="K241" s="4">
        <f t="shared" si="9"/>
        <v>0.29268292682926828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6" t="s">
        <v>284</v>
      </c>
      <c r="B242" s="1" t="s">
        <v>225</v>
      </c>
      <c r="C242" s="1" t="s">
        <v>291</v>
      </c>
      <c r="D242" s="1" t="s">
        <v>292</v>
      </c>
      <c r="E242" s="1"/>
      <c r="F242" s="1" t="s">
        <v>83</v>
      </c>
      <c r="G242" s="21">
        <v>4</v>
      </c>
      <c r="H242" s="3">
        <v>31</v>
      </c>
      <c r="I242" s="3">
        <f t="shared" si="8"/>
        <v>124</v>
      </c>
      <c r="J242" s="3">
        <v>94</v>
      </c>
      <c r="K242" s="4">
        <f t="shared" si="9"/>
        <v>0.32978723404255317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6" t="s">
        <v>284</v>
      </c>
      <c r="B243" s="1" t="s">
        <v>157</v>
      </c>
      <c r="C243" s="1" t="s">
        <v>293</v>
      </c>
      <c r="D243" s="1" t="s">
        <v>294</v>
      </c>
      <c r="E243" s="1"/>
      <c r="F243" s="1" t="s">
        <v>83</v>
      </c>
      <c r="G243" s="21"/>
      <c r="H243" s="3">
        <v>20</v>
      </c>
      <c r="I243" s="3">
        <f t="shared" si="8"/>
        <v>0</v>
      </c>
      <c r="J243" s="3">
        <v>70</v>
      </c>
      <c r="K243" s="4">
        <f t="shared" si="9"/>
        <v>0.2857142857142857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296</v>
      </c>
      <c r="D244" s="1" t="s">
        <v>297</v>
      </c>
      <c r="E244" s="1"/>
      <c r="F244" s="1" t="s">
        <v>90</v>
      </c>
      <c r="G244" s="21"/>
      <c r="H244" s="3">
        <v>159</v>
      </c>
      <c r="I244" s="3">
        <f t="shared" si="8"/>
        <v>0</v>
      </c>
      <c r="J244" s="3">
        <v>469</v>
      </c>
      <c r="K244" s="4">
        <f t="shared" si="9"/>
        <v>0.33901918976545842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296</v>
      </c>
      <c r="D245" s="1" t="s">
        <v>298</v>
      </c>
      <c r="E245" s="1"/>
      <c r="F245" s="1" t="s">
        <v>90</v>
      </c>
      <c r="G245" s="21"/>
      <c r="H245" s="3">
        <v>112</v>
      </c>
      <c r="I245" s="3">
        <f t="shared" si="8"/>
        <v>0</v>
      </c>
      <c r="J245" s="3">
        <v>349</v>
      </c>
      <c r="K245" s="4">
        <f t="shared" si="9"/>
        <v>0.3209169054441261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299</v>
      </c>
      <c r="D246" s="1" t="s">
        <v>300</v>
      </c>
      <c r="E246" s="1"/>
      <c r="F246" s="1" t="s">
        <v>372</v>
      </c>
      <c r="G246" s="21"/>
      <c r="H246" s="3">
        <v>24</v>
      </c>
      <c r="I246" s="3">
        <f t="shared" si="8"/>
        <v>0</v>
      </c>
      <c r="J246" s="3">
        <v>79</v>
      </c>
      <c r="K246" s="4">
        <f t="shared" si="9"/>
        <v>0.30379746835443039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299</v>
      </c>
      <c r="D247" s="1" t="s">
        <v>301</v>
      </c>
      <c r="E247" s="1">
        <v>2021</v>
      </c>
      <c r="F247" s="1" t="s">
        <v>123</v>
      </c>
      <c r="G247" s="21"/>
      <c r="H247" s="3">
        <v>31.83</v>
      </c>
      <c r="I247" s="3">
        <f t="shared" si="8"/>
        <v>0</v>
      </c>
      <c r="J247" s="3">
        <v>99</v>
      </c>
      <c r="K247" s="4">
        <f t="shared" si="9"/>
        <v>0.32151515151515148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303</v>
      </c>
      <c r="E248" s="1"/>
      <c r="F248" s="1" t="s">
        <v>372</v>
      </c>
      <c r="G248" s="21"/>
      <c r="H248" s="3">
        <v>28.75</v>
      </c>
      <c r="I248" s="3">
        <f t="shared" si="8"/>
        <v>0</v>
      </c>
      <c r="J248" s="3">
        <v>98</v>
      </c>
      <c r="K248" s="4">
        <f t="shared" si="9"/>
        <v>0.29336734693877553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304</v>
      </c>
      <c r="E249" s="1"/>
      <c r="F249" s="1" t="s">
        <v>372</v>
      </c>
      <c r="G249" s="21"/>
      <c r="H249" s="3">
        <v>28</v>
      </c>
      <c r="I249" s="3">
        <f t="shared" si="8"/>
        <v>0</v>
      </c>
      <c r="J249" s="3">
        <v>92</v>
      </c>
      <c r="K249" s="4">
        <f t="shared" si="9"/>
        <v>0.30434782608695654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305</v>
      </c>
      <c r="D250" s="1" t="s">
        <v>306</v>
      </c>
      <c r="E250" s="1"/>
      <c r="F250" s="1" t="s">
        <v>83</v>
      </c>
      <c r="G250" s="21"/>
      <c r="H250" s="3">
        <v>35</v>
      </c>
      <c r="I250" s="3">
        <f t="shared" si="8"/>
        <v>0</v>
      </c>
      <c r="J250" s="3">
        <v>110</v>
      </c>
      <c r="K250" s="4">
        <f t="shared" si="9"/>
        <v>0.31818181818181818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299</v>
      </c>
      <c r="D251" s="1" t="s">
        <v>307</v>
      </c>
      <c r="E251" s="1"/>
      <c r="F251" s="1" t="s">
        <v>83</v>
      </c>
      <c r="G251" s="21"/>
      <c r="H251" s="3">
        <v>34</v>
      </c>
      <c r="I251" s="3">
        <f t="shared" si="8"/>
        <v>0</v>
      </c>
      <c r="J251" s="3">
        <v>108</v>
      </c>
      <c r="K251" s="4">
        <f t="shared" si="9"/>
        <v>0.31481481481481483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308</v>
      </c>
      <c r="D252" s="1" t="s">
        <v>309</v>
      </c>
      <c r="E252" s="1"/>
      <c r="F252" s="1" t="s">
        <v>83</v>
      </c>
      <c r="G252" s="21"/>
      <c r="H252" s="3">
        <v>46</v>
      </c>
      <c r="I252" s="3">
        <f t="shared" si="8"/>
        <v>0</v>
      </c>
      <c r="J252" s="3">
        <v>138</v>
      </c>
      <c r="K252" s="4">
        <f t="shared" si="9"/>
        <v>0.33333333333333331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462</v>
      </c>
      <c r="D253" s="1" t="s">
        <v>463</v>
      </c>
      <c r="E253" s="1">
        <v>2023</v>
      </c>
      <c r="F253" s="1" t="s">
        <v>141</v>
      </c>
      <c r="G253" s="21">
        <v>5</v>
      </c>
      <c r="H253" s="3">
        <v>34</v>
      </c>
      <c r="I253" s="3">
        <f t="shared" si="8"/>
        <v>170</v>
      </c>
      <c r="J253" s="3">
        <v>101</v>
      </c>
      <c r="K253" s="4">
        <f t="shared" si="9"/>
        <v>0.33663366336633666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299</v>
      </c>
      <c r="D254" s="1" t="s">
        <v>310</v>
      </c>
      <c r="E254" s="1"/>
      <c r="F254" s="1" t="s">
        <v>130</v>
      </c>
      <c r="G254" s="21">
        <v>1</v>
      </c>
      <c r="H254" s="3">
        <v>32</v>
      </c>
      <c r="I254" s="3">
        <f t="shared" si="8"/>
        <v>32</v>
      </c>
      <c r="J254" s="3">
        <v>102</v>
      </c>
      <c r="K254" s="4">
        <f t="shared" si="9"/>
        <v>0.31372549019607843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96</v>
      </c>
      <c r="C255" s="1" t="s">
        <v>302</v>
      </c>
      <c r="D255" s="1" t="s">
        <v>311</v>
      </c>
      <c r="E255" s="1"/>
      <c r="F255" s="1" t="s">
        <v>130</v>
      </c>
      <c r="G255" s="21"/>
      <c r="H255" s="3">
        <v>28</v>
      </c>
      <c r="I255" s="3">
        <f t="shared" si="8"/>
        <v>0</v>
      </c>
      <c r="J255" s="3">
        <v>94</v>
      </c>
      <c r="K255" s="4">
        <f t="shared" si="9"/>
        <v>0.2978723404255319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312</v>
      </c>
      <c r="E256" s="1"/>
      <c r="F256" s="1" t="s">
        <v>90</v>
      </c>
      <c r="G256" s="21"/>
      <c r="H256" s="3">
        <v>36</v>
      </c>
      <c r="I256" s="3">
        <f t="shared" si="8"/>
        <v>0</v>
      </c>
      <c r="J256" s="3">
        <v>116</v>
      </c>
      <c r="K256" s="4">
        <f t="shared" si="9"/>
        <v>0.31034482758620691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371</v>
      </c>
      <c r="E257" s="1">
        <v>2020</v>
      </c>
      <c r="F257" s="1" t="s">
        <v>372</v>
      </c>
      <c r="G257" s="21">
        <v>4</v>
      </c>
      <c r="H257" s="3">
        <v>71</v>
      </c>
      <c r="I257" s="3">
        <f t="shared" si="8"/>
        <v>284</v>
      </c>
      <c r="J257" s="3">
        <v>220</v>
      </c>
      <c r="K257" s="4">
        <v>0.30909999999999999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313</v>
      </c>
      <c r="E258" s="1"/>
      <c r="F258" s="1" t="s">
        <v>372</v>
      </c>
      <c r="G258" s="21">
        <v>1</v>
      </c>
      <c r="H258" s="3">
        <v>36.950000000000003</v>
      </c>
      <c r="I258" s="3">
        <f t="shared" si="8"/>
        <v>36.950000000000003</v>
      </c>
      <c r="J258" s="3">
        <v>116</v>
      </c>
      <c r="K258" s="4">
        <f t="shared" si="9"/>
        <v>0.31853448275862073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314</v>
      </c>
      <c r="E259" s="1"/>
      <c r="F259" s="1" t="s">
        <v>372</v>
      </c>
      <c r="G259" s="21"/>
      <c r="H259" s="3">
        <v>29</v>
      </c>
      <c r="I259" s="3">
        <f t="shared" si="8"/>
        <v>0</v>
      </c>
      <c r="J259" s="3">
        <v>96</v>
      </c>
      <c r="K259" s="4">
        <f t="shared" si="9"/>
        <v>0.30208333333333331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315</v>
      </c>
      <c r="E260" s="1"/>
      <c r="F260" s="1" t="s">
        <v>372</v>
      </c>
      <c r="G260" s="21"/>
      <c r="H260" s="3">
        <v>49</v>
      </c>
      <c r="I260" s="3">
        <f t="shared" si="8"/>
        <v>0</v>
      </c>
      <c r="J260" s="3">
        <v>155</v>
      </c>
      <c r="K260" s="4">
        <f t="shared" si="9"/>
        <v>0.31612903225806449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316</v>
      </c>
      <c r="E261" s="1"/>
      <c r="F261" s="1" t="s">
        <v>372</v>
      </c>
      <c r="G261" s="21"/>
      <c r="H261" s="3">
        <v>294</v>
      </c>
      <c r="I261" s="3">
        <f t="shared" si="8"/>
        <v>0</v>
      </c>
      <c r="J261" s="3">
        <v>780</v>
      </c>
      <c r="K261" s="4">
        <f t="shared" si="9"/>
        <v>0.37692307692307692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317</v>
      </c>
      <c r="E262" s="1"/>
      <c r="F262" s="1" t="s">
        <v>372</v>
      </c>
      <c r="G262" s="21"/>
      <c r="H262" s="3">
        <v>340</v>
      </c>
      <c r="I262" s="3">
        <f t="shared" si="8"/>
        <v>0</v>
      </c>
      <c r="J262" s="3">
        <v>1050</v>
      </c>
      <c r="K262" s="4">
        <f t="shared" si="9"/>
        <v>0.32380952380952382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440</v>
      </c>
      <c r="E263" s="1"/>
      <c r="F263" s="1" t="s">
        <v>372</v>
      </c>
      <c r="G263" s="21">
        <v>2</v>
      </c>
      <c r="H263" s="3">
        <v>455</v>
      </c>
      <c r="I263" s="3">
        <f t="shared" si="8"/>
        <v>910</v>
      </c>
      <c r="J263" s="3">
        <v>1150</v>
      </c>
      <c r="K263" s="4">
        <f t="shared" si="9"/>
        <v>0.39565217391304347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319</v>
      </c>
      <c r="E264" s="1"/>
      <c r="F264" s="1" t="s">
        <v>372</v>
      </c>
      <c r="G264" s="21"/>
      <c r="H264" s="3">
        <v>95</v>
      </c>
      <c r="I264" s="3">
        <f t="shared" si="8"/>
        <v>0</v>
      </c>
      <c r="J264" s="3">
        <v>330</v>
      </c>
      <c r="K264" s="4">
        <f t="shared" si="9"/>
        <v>0.2878787878787879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320</v>
      </c>
      <c r="E265" s="1"/>
      <c r="F265" s="1" t="s">
        <v>372</v>
      </c>
      <c r="G265" s="21"/>
      <c r="H265" s="3">
        <v>74</v>
      </c>
      <c r="I265" s="3">
        <f t="shared" si="8"/>
        <v>0</v>
      </c>
      <c r="J265" s="3">
        <v>240</v>
      </c>
      <c r="K265" s="4">
        <f t="shared" si="9"/>
        <v>0.30833333333333335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321</v>
      </c>
      <c r="E266" s="1"/>
      <c r="F266" s="1" t="s">
        <v>372</v>
      </c>
      <c r="G266" s="21">
        <v>3</v>
      </c>
      <c r="H266" s="3">
        <v>173</v>
      </c>
      <c r="I266" s="3">
        <f t="shared" si="8"/>
        <v>519</v>
      </c>
      <c r="J266" s="3">
        <v>550</v>
      </c>
      <c r="K266" s="4">
        <f t="shared" si="9"/>
        <v>0.31454545454545457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322</v>
      </c>
      <c r="E267" s="1"/>
      <c r="F267" s="1" t="s">
        <v>372</v>
      </c>
      <c r="G267" s="21"/>
      <c r="H267" s="3">
        <v>179</v>
      </c>
      <c r="I267" s="3">
        <f t="shared" si="8"/>
        <v>0</v>
      </c>
      <c r="J267" s="3">
        <v>575</v>
      </c>
      <c r="K267" s="4">
        <f t="shared" si="9"/>
        <v>0.31130434782608696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323</v>
      </c>
      <c r="E268" s="1">
        <v>2016</v>
      </c>
      <c r="F268" s="1" t="s">
        <v>372</v>
      </c>
      <c r="G268" s="21"/>
      <c r="H268" s="3">
        <v>71.95</v>
      </c>
      <c r="I268" s="3">
        <f t="shared" si="8"/>
        <v>0</v>
      </c>
      <c r="J268" s="3">
        <v>230</v>
      </c>
      <c r="K268" s="4">
        <f t="shared" si="9"/>
        <v>0.31282608695652175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324</v>
      </c>
      <c r="E269" s="1">
        <v>2020</v>
      </c>
      <c r="F269" s="1" t="s">
        <v>372</v>
      </c>
      <c r="G269" s="21">
        <v>2</v>
      </c>
      <c r="H269" s="3">
        <v>932</v>
      </c>
      <c r="I269" s="3">
        <f t="shared" ref="I269:I312" si="10">H269*G269</f>
        <v>1864</v>
      </c>
      <c r="J269" s="3">
        <v>2400</v>
      </c>
      <c r="K269" s="4">
        <f t="shared" si="9"/>
        <v>0.38833333333333331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427</v>
      </c>
      <c r="E270" s="1">
        <v>2013</v>
      </c>
      <c r="F270" s="1" t="s">
        <v>372</v>
      </c>
      <c r="G270" s="21">
        <v>1</v>
      </c>
      <c r="H270" s="3">
        <v>739</v>
      </c>
      <c r="I270" s="3">
        <f t="shared" si="10"/>
        <v>739</v>
      </c>
      <c r="J270" s="3">
        <v>1900</v>
      </c>
      <c r="K270" s="4">
        <f t="shared" si="9"/>
        <v>0.38894736842105265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325</v>
      </c>
      <c r="E271" s="1">
        <v>3</v>
      </c>
      <c r="F271" s="1" t="s">
        <v>76</v>
      </c>
      <c r="G271" s="21">
        <v>3</v>
      </c>
      <c r="H271" s="3">
        <v>328.6</v>
      </c>
      <c r="I271" s="3">
        <f t="shared" si="10"/>
        <v>985.80000000000007</v>
      </c>
      <c r="J271" s="3">
        <v>950</v>
      </c>
      <c r="K271" s="4">
        <f t="shared" si="9"/>
        <v>0.34589473684210531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326</v>
      </c>
      <c r="E272" s="1">
        <v>1</v>
      </c>
      <c r="F272" s="1" t="s">
        <v>76</v>
      </c>
      <c r="G272" s="21"/>
      <c r="H272" s="3">
        <v>525.76</v>
      </c>
      <c r="I272" s="3">
        <f t="shared" si="10"/>
        <v>0</v>
      </c>
      <c r="J272" s="3">
        <v>1325</v>
      </c>
      <c r="K272" s="4">
        <f t="shared" si="9"/>
        <v>0.39679999999999999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327</v>
      </c>
      <c r="E273" s="1"/>
      <c r="F273" s="1" t="s">
        <v>76</v>
      </c>
      <c r="G273" s="21"/>
      <c r="H273" s="3">
        <v>185.5</v>
      </c>
      <c r="I273" s="3">
        <f t="shared" si="10"/>
        <v>0</v>
      </c>
      <c r="J273" s="3">
        <v>545</v>
      </c>
      <c r="K273" s="4">
        <f t="shared" si="9"/>
        <v>0.34036697247706421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419</v>
      </c>
      <c r="E274" s="1">
        <v>2022</v>
      </c>
      <c r="F274" s="1" t="s">
        <v>50</v>
      </c>
      <c r="G274" s="21">
        <v>3</v>
      </c>
      <c r="H274" s="3">
        <v>93.99</v>
      </c>
      <c r="I274" s="3">
        <f t="shared" si="10"/>
        <v>281.96999999999997</v>
      </c>
      <c r="J274" s="3">
        <v>280</v>
      </c>
      <c r="K274" s="4">
        <f t="shared" si="9"/>
        <v>0.33567857142857144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426</v>
      </c>
      <c r="E275" s="1">
        <v>2022</v>
      </c>
      <c r="F275" s="1" t="s">
        <v>123</v>
      </c>
      <c r="G275" s="21">
        <v>1</v>
      </c>
      <c r="H275" s="3">
        <v>43.16</v>
      </c>
      <c r="I275" s="3">
        <f t="shared" si="10"/>
        <v>43.16</v>
      </c>
      <c r="J275" s="3">
        <v>135</v>
      </c>
      <c r="K275" s="4">
        <f t="shared" si="9"/>
        <v>0.31970370370370366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328</v>
      </c>
      <c r="E276" s="1">
        <v>2020</v>
      </c>
      <c r="F276" s="1" t="s">
        <v>123</v>
      </c>
      <c r="G276" s="21">
        <v>1</v>
      </c>
      <c r="H276" s="3">
        <v>58.33</v>
      </c>
      <c r="I276" s="3">
        <f t="shared" si="10"/>
        <v>58.33</v>
      </c>
      <c r="J276" s="3">
        <v>178</v>
      </c>
      <c r="K276" s="4">
        <f t="shared" si="9"/>
        <v>0.32769662921348314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329</v>
      </c>
      <c r="E277" s="1">
        <v>2020</v>
      </c>
      <c r="F277" s="1" t="s">
        <v>123</v>
      </c>
      <c r="G277" s="21"/>
      <c r="H277" s="3">
        <v>71.67</v>
      </c>
      <c r="I277" s="3">
        <f t="shared" si="10"/>
        <v>0</v>
      </c>
      <c r="J277" s="3">
        <v>230</v>
      </c>
      <c r="K277" s="4">
        <f t="shared" si="9"/>
        <v>0.31160869565217392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330</v>
      </c>
      <c r="E278" s="1"/>
      <c r="F278" s="1" t="s">
        <v>123</v>
      </c>
      <c r="G278" s="21"/>
      <c r="H278" s="3">
        <v>65</v>
      </c>
      <c r="I278" s="3">
        <f t="shared" si="10"/>
        <v>0</v>
      </c>
      <c r="J278" s="3">
        <v>217</v>
      </c>
      <c r="K278" s="4">
        <f t="shared" si="9"/>
        <v>0.29953917050691242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331</v>
      </c>
      <c r="E279" s="1"/>
      <c r="F279" s="1" t="s">
        <v>123</v>
      </c>
      <c r="G279" s="21"/>
      <c r="H279" s="3">
        <v>193</v>
      </c>
      <c r="I279" s="3">
        <f t="shared" si="10"/>
        <v>0</v>
      </c>
      <c r="J279" s="3">
        <v>569</v>
      </c>
      <c r="K279" s="4">
        <f t="shared" si="9"/>
        <v>0.33919156414762741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332</v>
      </c>
      <c r="E280" s="1">
        <v>2020</v>
      </c>
      <c r="F280" s="1" t="s">
        <v>123</v>
      </c>
      <c r="G280" s="21"/>
      <c r="H280" s="3">
        <v>47.58</v>
      </c>
      <c r="I280" s="3">
        <f t="shared" si="10"/>
        <v>0</v>
      </c>
      <c r="J280" s="3">
        <v>160</v>
      </c>
      <c r="K280" s="4">
        <f t="shared" si="9"/>
        <v>0.297375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333</v>
      </c>
      <c r="E281" s="1"/>
      <c r="F281" s="1" t="s">
        <v>123</v>
      </c>
      <c r="G281" s="21"/>
      <c r="H281" s="3">
        <v>56</v>
      </c>
      <c r="I281" s="3">
        <f t="shared" si="10"/>
        <v>0</v>
      </c>
      <c r="J281" s="3">
        <v>180</v>
      </c>
      <c r="K281" s="4">
        <f t="shared" si="9"/>
        <v>0.31111111111111112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334</v>
      </c>
      <c r="E282" s="1"/>
      <c r="F282" s="1" t="s">
        <v>123</v>
      </c>
      <c r="G282" s="21">
        <v>1</v>
      </c>
      <c r="H282" s="3">
        <v>160</v>
      </c>
      <c r="I282" s="3">
        <f t="shared" si="10"/>
        <v>160</v>
      </c>
      <c r="J282" s="3">
        <v>525</v>
      </c>
      <c r="K282" s="4">
        <f t="shared" si="9"/>
        <v>0.30476190476190479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335</v>
      </c>
      <c r="E283" s="1">
        <v>2018</v>
      </c>
      <c r="F283" s="1" t="s">
        <v>123</v>
      </c>
      <c r="G283" s="21"/>
      <c r="H283" s="3">
        <v>49.08</v>
      </c>
      <c r="I283" s="3">
        <f t="shared" si="10"/>
        <v>0</v>
      </c>
      <c r="J283" s="3">
        <v>149</v>
      </c>
      <c r="K283" s="4">
        <f t="shared" si="9"/>
        <v>0.32939597315436242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336</v>
      </c>
      <c r="E284" s="1">
        <v>2020</v>
      </c>
      <c r="F284" s="1" t="s">
        <v>123</v>
      </c>
      <c r="G284" s="21"/>
      <c r="H284" s="3">
        <v>97.33</v>
      </c>
      <c r="I284" s="3">
        <f t="shared" si="10"/>
        <v>0</v>
      </c>
      <c r="J284" s="3">
        <v>305</v>
      </c>
      <c r="K284" s="4">
        <f t="shared" si="9"/>
        <v>0.31911475409836065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472</v>
      </c>
      <c r="E285" s="1">
        <v>2021</v>
      </c>
      <c r="F285" s="1" t="s">
        <v>123</v>
      </c>
      <c r="G285" s="21">
        <v>5</v>
      </c>
      <c r="H285" s="3">
        <v>37.83</v>
      </c>
      <c r="I285" s="3">
        <f t="shared" si="10"/>
        <v>189.14999999999998</v>
      </c>
      <c r="J285" s="3">
        <v>121</v>
      </c>
      <c r="K285" s="4">
        <f t="shared" si="9"/>
        <v>0.31264462809917354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337</v>
      </c>
      <c r="E286" s="1">
        <v>2020</v>
      </c>
      <c r="F286" s="1" t="s">
        <v>123</v>
      </c>
      <c r="G286" s="21"/>
      <c r="H286" s="3">
        <v>144.75</v>
      </c>
      <c r="I286" s="3">
        <f t="shared" si="10"/>
        <v>0</v>
      </c>
      <c r="J286" s="3">
        <v>450</v>
      </c>
      <c r="K286" s="4">
        <f t="shared" si="9"/>
        <v>0.32166666666666666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162</v>
      </c>
      <c r="C287" s="1" t="s">
        <v>302</v>
      </c>
      <c r="D287" s="1" t="s">
        <v>423</v>
      </c>
      <c r="E287" s="1">
        <v>2022</v>
      </c>
      <c r="F287" s="1" t="s">
        <v>123</v>
      </c>
      <c r="G287" s="21">
        <v>5</v>
      </c>
      <c r="H287" s="3">
        <v>17</v>
      </c>
      <c r="I287" s="3">
        <f t="shared" si="10"/>
        <v>85</v>
      </c>
      <c r="J287" s="3">
        <v>68</v>
      </c>
      <c r="K287" s="4">
        <f t="shared" si="9"/>
        <v>0.25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299</v>
      </c>
      <c r="D288" s="1" t="s">
        <v>338</v>
      </c>
      <c r="E288" s="1">
        <v>2021</v>
      </c>
      <c r="F288" s="1" t="s">
        <v>123</v>
      </c>
      <c r="G288" s="21"/>
      <c r="H288" s="3">
        <v>22.5</v>
      </c>
      <c r="I288" s="3">
        <f t="shared" si="10"/>
        <v>0</v>
      </c>
      <c r="J288" s="3">
        <v>84</v>
      </c>
      <c r="K288" s="4">
        <f t="shared" si="9"/>
        <v>0.26785714285714285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299</v>
      </c>
      <c r="D289" s="1" t="s">
        <v>444</v>
      </c>
      <c r="E289" s="1">
        <v>2022</v>
      </c>
      <c r="F289" s="1" t="s">
        <v>123</v>
      </c>
      <c r="G289" s="21">
        <v>1</v>
      </c>
      <c r="H289" s="3">
        <v>22</v>
      </c>
      <c r="I289" s="3">
        <f t="shared" si="10"/>
        <v>22</v>
      </c>
      <c r="J289" s="3">
        <v>88</v>
      </c>
      <c r="K289" s="4">
        <f t="shared" si="9"/>
        <v>0.25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400</v>
      </c>
      <c r="E290" s="1">
        <v>2022</v>
      </c>
      <c r="F290" s="1" t="s">
        <v>123</v>
      </c>
      <c r="G290" s="21"/>
      <c r="H290" s="3">
        <v>24</v>
      </c>
      <c r="I290" s="3">
        <f t="shared" si="10"/>
        <v>0</v>
      </c>
      <c r="J290" s="3">
        <v>79</v>
      </c>
      <c r="K290" s="4">
        <f t="shared" si="9"/>
        <v>0.30379746835443039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339</v>
      </c>
      <c r="E291" s="1">
        <v>2020</v>
      </c>
      <c r="F291" s="1" t="s">
        <v>372</v>
      </c>
      <c r="G291" s="21">
        <v>5</v>
      </c>
      <c r="H291" s="3">
        <v>95</v>
      </c>
      <c r="I291" s="3">
        <f t="shared" si="10"/>
        <v>475</v>
      </c>
      <c r="J291" s="3">
        <v>289</v>
      </c>
      <c r="K291" s="4">
        <f t="shared" si="9"/>
        <v>0.32871972318339099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302</v>
      </c>
      <c r="D292" s="1" t="s">
        <v>340</v>
      </c>
      <c r="E292" s="1">
        <v>2020</v>
      </c>
      <c r="F292" s="1" t="s">
        <v>372</v>
      </c>
      <c r="G292" s="21"/>
      <c r="H292" s="3">
        <v>31.95</v>
      </c>
      <c r="I292" s="3">
        <f t="shared" si="10"/>
        <v>0</v>
      </c>
      <c r="J292" s="3">
        <v>289</v>
      </c>
      <c r="K292" s="4">
        <f t="shared" si="9"/>
        <v>0.11055363321799308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180</v>
      </c>
      <c r="C293" s="1" t="s">
        <v>302</v>
      </c>
      <c r="D293" s="1" t="s">
        <v>341</v>
      </c>
      <c r="E293" s="1">
        <v>2021</v>
      </c>
      <c r="F293" s="1" t="s">
        <v>372</v>
      </c>
      <c r="G293" s="21"/>
      <c r="H293" s="3">
        <v>26.5</v>
      </c>
      <c r="I293" s="3">
        <f t="shared" si="10"/>
        <v>0</v>
      </c>
      <c r="J293" s="3">
        <v>102</v>
      </c>
      <c r="K293" s="4">
        <f t="shared" si="9"/>
        <v>0.25980392156862747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108</v>
      </c>
      <c r="C294" s="1" t="s">
        <v>474</v>
      </c>
      <c r="D294" s="1" t="s">
        <v>473</v>
      </c>
      <c r="E294" s="1">
        <v>2023</v>
      </c>
      <c r="F294" s="1" t="s">
        <v>123</v>
      </c>
      <c r="G294" s="21">
        <v>1</v>
      </c>
      <c r="H294" s="3">
        <v>45</v>
      </c>
      <c r="I294" s="3">
        <f t="shared" si="10"/>
        <v>45</v>
      </c>
      <c r="J294" s="3">
        <v>140</v>
      </c>
      <c r="K294" s="4">
        <f t="shared" si="9"/>
        <v>0.32142857142857145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344</v>
      </c>
      <c r="D295" s="1" t="s">
        <v>345</v>
      </c>
      <c r="E295" s="1">
        <v>2017</v>
      </c>
      <c r="F295" s="1" t="s">
        <v>372</v>
      </c>
      <c r="G295" s="21">
        <v>1</v>
      </c>
      <c r="H295" s="3">
        <v>42</v>
      </c>
      <c r="I295" s="3">
        <f t="shared" si="10"/>
        <v>42</v>
      </c>
      <c r="J295" s="3">
        <v>139</v>
      </c>
      <c r="K295" s="4">
        <f t="shared" si="9"/>
        <v>0.30215827338129497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344</v>
      </c>
      <c r="D296" s="1" t="s">
        <v>414</v>
      </c>
      <c r="E296" s="1">
        <v>2020</v>
      </c>
      <c r="F296" s="1" t="s">
        <v>372</v>
      </c>
      <c r="G296" s="21">
        <v>1</v>
      </c>
      <c r="H296" s="3">
        <v>19</v>
      </c>
      <c r="I296" s="3">
        <f t="shared" si="10"/>
        <v>19</v>
      </c>
      <c r="J296" s="3">
        <v>78</v>
      </c>
      <c r="K296" s="4">
        <f t="shared" si="9"/>
        <v>0.24358974358974358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413</v>
      </c>
      <c r="D297" s="1" t="s">
        <v>415</v>
      </c>
      <c r="E297" s="1">
        <v>2022</v>
      </c>
      <c r="F297" s="1" t="s">
        <v>372</v>
      </c>
      <c r="G297" s="21"/>
      <c r="H297" s="3">
        <v>13.5</v>
      </c>
      <c r="I297" s="3">
        <f t="shared" si="10"/>
        <v>0</v>
      </c>
      <c r="J297" s="3">
        <v>58</v>
      </c>
      <c r="K297" s="4">
        <f t="shared" si="9"/>
        <v>0.23275862068965517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157</v>
      </c>
      <c r="C298" s="1" t="s">
        <v>344</v>
      </c>
      <c r="D298" s="1" t="s">
        <v>346</v>
      </c>
      <c r="E298" s="1"/>
      <c r="F298" s="1" t="s">
        <v>372</v>
      </c>
      <c r="G298" s="21"/>
      <c r="H298" s="3">
        <v>65</v>
      </c>
      <c r="I298" s="3">
        <f t="shared" si="10"/>
        <v>0</v>
      </c>
      <c r="J298" s="3">
        <v>209</v>
      </c>
      <c r="K298" s="4">
        <f t="shared" si="9"/>
        <v>0.31100478468899523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157</v>
      </c>
      <c r="C299" s="1" t="s">
        <v>344</v>
      </c>
      <c r="D299" s="1" t="s">
        <v>347</v>
      </c>
      <c r="E299" s="1"/>
      <c r="F299" s="1" t="s">
        <v>123</v>
      </c>
      <c r="G299" s="21"/>
      <c r="H299" s="3">
        <v>79</v>
      </c>
      <c r="I299" s="3">
        <f t="shared" si="10"/>
        <v>0</v>
      </c>
      <c r="J299" s="3">
        <v>255</v>
      </c>
      <c r="K299" s="4">
        <f t="shared" si="9"/>
        <v>0.30980392156862746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157</v>
      </c>
      <c r="C300" s="1" t="s">
        <v>289</v>
      </c>
      <c r="D300" s="1" t="s">
        <v>348</v>
      </c>
      <c r="E300" s="1"/>
      <c r="F300" s="1" t="s">
        <v>83</v>
      </c>
      <c r="G300" s="21"/>
      <c r="H300" s="3">
        <v>25</v>
      </c>
      <c r="I300" s="3">
        <f t="shared" si="10"/>
        <v>0</v>
      </c>
      <c r="J300" s="3">
        <v>88</v>
      </c>
      <c r="K300" s="4">
        <f t="shared" si="9"/>
        <v>0.28409090909090912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157</v>
      </c>
      <c r="C301" s="1" t="s">
        <v>289</v>
      </c>
      <c r="D301" s="1" t="s">
        <v>348</v>
      </c>
      <c r="E301" s="1"/>
      <c r="F301" s="1" t="s">
        <v>83</v>
      </c>
      <c r="G301" s="21"/>
      <c r="H301" s="3">
        <v>35</v>
      </c>
      <c r="I301" s="3">
        <f t="shared" si="10"/>
        <v>0</v>
      </c>
      <c r="J301" s="3">
        <v>110</v>
      </c>
      <c r="K301" s="4">
        <f t="shared" si="9"/>
        <v>0.31818181818181818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157</v>
      </c>
      <c r="C302" s="1" t="s">
        <v>349</v>
      </c>
      <c r="D302" s="1" t="s">
        <v>350</v>
      </c>
      <c r="E302" s="1"/>
      <c r="F302" s="1" t="s">
        <v>83</v>
      </c>
      <c r="G302" s="21"/>
      <c r="H302" s="3">
        <v>34</v>
      </c>
      <c r="I302" s="3">
        <f t="shared" si="10"/>
        <v>0</v>
      </c>
      <c r="J302" s="3">
        <v>119</v>
      </c>
      <c r="K302" s="4">
        <f t="shared" si="9"/>
        <v>0.2857142857142857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134</v>
      </c>
      <c r="C303" s="1" t="s">
        <v>351</v>
      </c>
      <c r="D303" s="1" t="s">
        <v>352</v>
      </c>
      <c r="E303" s="1"/>
      <c r="F303" s="1" t="s">
        <v>83</v>
      </c>
      <c r="G303" s="21"/>
      <c r="H303" s="3">
        <v>21</v>
      </c>
      <c r="I303" s="3">
        <f t="shared" si="10"/>
        <v>0</v>
      </c>
      <c r="J303" s="3">
        <v>68</v>
      </c>
      <c r="K303" s="4">
        <f t="shared" si="9"/>
        <v>0.30882352941176472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134</v>
      </c>
      <c r="C304" s="1" t="s">
        <v>302</v>
      </c>
      <c r="D304" s="1" t="s">
        <v>353</v>
      </c>
      <c r="E304" s="1"/>
      <c r="F304" s="1" t="s">
        <v>141</v>
      </c>
      <c r="G304" s="21">
        <v>9</v>
      </c>
      <c r="H304" s="3">
        <v>33</v>
      </c>
      <c r="I304" s="3">
        <f t="shared" si="10"/>
        <v>297</v>
      </c>
      <c r="J304" s="3">
        <v>106</v>
      </c>
      <c r="K304" s="4">
        <f t="shared" si="9"/>
        <v>0.31132075471698112</v>
      </c>
      <c r="L304" s="1" t="s">
        <v>106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134</v>
      </c>
      <c r="C305" s="1" t="s">
        <v>354</v>
      </c>
      <c r="D305" s="1" t="s">
        <v>355</v>
      </c>
      <c r="E305" s="1"/>
      <c r="F305" s="1" t="s">
        <v>83</v>
      </c>
      <c r="G305" s="21">
        <v>17</v>
      </c>
      <c r="H305" s="3">
        <v>24</v>
      </c>
      <c r="I305" s="3">
        <f t="shared" si="10"/>
        <v>408</v>
      </c>
      <c r="J305" s="3"/>
      <c r="K305" s="4" t="e">
        <f t="shared" si="9"/>
        <v>#DIV/0!</v>
      </c>
      <c r="L305" s="1" t="s">
        <v>101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180</v>
      </c>
      <c r="C306" s="1" t="s">
        <v>434</v>
      </c>
      <c r="D306" s="1" t="s">
        <v>435</v>
      </c>
      <c r="E306" s="1">
        <v>2022</v>
      </c>
      <c r="F306" s="1" t="s">
        <v>372</v>
      </c>
      <c r="G306" s="21"/>
      <c r="H306" s="3">
        <v>50</v>
      </c>
      <c r="I306" s="3">
        <f t="shared" si="10"/>
        <v>0</v>
      </c>
      <c r="J306" s="3">
        <v>165</v>
      </c>
      <c r="K306" s="4">
        <f t="shared" si="9"/>
        <v>0.30303030303030304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7" t="s">
        <v>295</v>
      </c>
      <c r="B307" s="1" t="s">
        <v>108</v>
      </c>
      <c r="C307" s="1" t="s">
        <v>356</v>
      </c>
      <c r="D307" s="1" t="s">
        <v>375</v>
      </c>
      <c r="E307" s="1">
        <v>2016</v>
      </c>
      <c r="F307" s="1" t="s">
        <v>372</v>
      </c>
      <c r="G307" s="21"/>
      <c r="H307" s="3">
        <v>26</v>
      </c>
      <c r="I307" s="3">
        <f t="shared" si="10"/>
        <v>0</v>
      </c>
      <c r="J307" s="3">
        <v>88</v>
      </c>
      <c r="K307" s="4">
        <f t="shared" si="9"/>
        <v>0.29545454545454547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8" t="s">
        <v>357</v>
      </c>
      <c r="B308" s="1" t="s">
        <v>108</v>
      </c>
      <c r="C308" s="1" t="s">
        <v>358</v>
      </c>
      <c r="D308" s="1" t="s">
        <v>359</v>
      </c>
      <c r="E308" s="1"/>
      <c r="F308" s="1" t="s">
        <v>372</v>
      </c>
      <c r="G308" s="1"/>
      <c r="H308" s="3">
        <v>501.95</v>
      </c>
      <c r="I308" s="3">
        <f t="shared" si="10"/>
        <v>0</v>
      </c>
      <c r="J308" s="1"/>
      <c r="K308" s="4" t="e">
        <f t="shared" si="9"/>
        <v>#DIV/0!</v>
      </c>
      <c r="L308" s="1" t="s">
        <v>106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9" t="s">
        <v>376</v>
      </c>
      <c r="B309" s="1"/>
      <c r="C309" s="1" t="s">
        <v>377</v>
      </c>
      <c r="D309" s="1"/>
      <c r="E309" s="1"/>
      <c r="F309" s="1" t="s">
        <v>372</v>
      </c>
      <c r="G309" s="1"/>
      <c r="H309" s="3">
        <v>2</v>
      </c>
      <c r="I309" s="3">
        <f t="shared" si="10"/>
        <v>0</v>
      </c>
      <c r="J309" s="1"/>
      <c r="K309" s="4"/>
      <c r="L309" s="1" t="s">
        <v>378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9" t="s">
        <v>376</v>
      </c>
      <c r="B310" s="1"/>
      <c r="C310" s="1" t="s">
        <v>380</v>
      </c>
      <c r="D310" s="1"/>
      <c r="E310" s="1"/>
      <c r="F310" s="1" t="s">
        <v>372</v>
      </c>
      <c r="G310" s="1">
        <v>2</v>
      </c>
      <c r="H310" s="3">
        <v>24</v>
      </c>
      <c r="I310" s="3">
        <f t="shared" si="10"/>
        <v>48</v>
      </c>
      <c r="J310" s="1"/>
      <c r="K310" s="4"/>
      <c r="L310" s="1" t="s">
        <v>379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9" t="s">
        <v>376</v>
      </c>
      <c r="B311" s="1"/>
      <c r="C311" s="1" t="s">
        <v>381</v>
      </c>
      <c r="D311" s="1"/>
      <c r="E311" s="1"/>
      <c r="F311" s="1" t="s">
        <v>372</v>
      </c>
      <c r="G311" s="1">
        <v>7</v>
      </c>
      <c r="H311" s="3">
        <f>1.83*12</f>
        <v>21.96</v>
      </c>
      <c r="I311" s="3">
        <f t="shared" si="10"/>
        <v>153.72</v>
      </c>
      <c r="J311" s="1"/>
      <c r="K311" s="4"/>
      <c r="L311" s="1" t="s">
        <v>379</v>
      </c>
    </row>
    <row r="312" spans="1:28" x14ac:dyDescent="0.2">
      <c r="A312" s="19" t="s">
        <v>376</v>
      </c>
      <c r="B312" s="1"/>
      <c r="C312" s="1" t="s">
        <v>381</v>
      </c>
      <c r="D312" s="1"/>
      <c r="E312" s="1"/>
      <c r="F312" s="1" t="s">
        <v>372</v>
      </c>
      <c r="G312" s="1"/>
      <c r="H312" s="3">
        <v>2</v>
      </c>
      <c r="I312" s="3">
        <f t="shared" si="10"/>
        <v>0</v>
      </c>
      <c r="J312" s="1"/>
      <c r="K312" s="4"/>
      <c r="L312" s="1" t="s">
        <v>378</v>
      </c>
    </row>
    <row r="313" spans="1:28" x14ac:dyDescent="0.2">
      <c r="A313" s="1"/>
      <c r="B313" s="1"/>
      <c r="C313" s="1"/>
      <c r="D313" s="1"/>
      <c r="E313" s="1"/>
      <c r="F313" s="1"/>
      <c r="G313" s="1"/>
      <c r="H313" s="6" t="s">
        <v>360</v>
      </c>
      <c r="I313" s="7">
        <f>SUM(I2:I312)</f>
        <v>34632.278999999995</v>
      </c>
      <c r="J313" s="1"/>
      <c r="K313" s="1"/>
      <c r="L313" s="1"/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D53-1CF2-1D40-A977-4028C874193E}">
  <dimension ref="A1:AB323"/>
  <sheetViews>
    <sheetView zoomScale="125" workbookViewId="0">
      <selection sqref="A1:L323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/>
      <c r="H3" s="3">
        <v>38.6</v>
      </c>
      <c r="I3" s="3">
        <f t="shared" ref="I3:I79" si="0">H3*G3</f>
        <v>0</v>
      </c>
      <c r="J3" s="3">
        <v>117</v>
      </c>
      <c r="K3" s="4">
        <f t="shared" ref="K3:K9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/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/>
      <c r="H8" s="3">
        <v>20.16</v>
      </c>
      <c r="I8" s="3">
        <f t="shared" si="0"/>
        <v>0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/>
      <c r="H9" s="3">
        <v>54</v>
      </c>
      <c r="I9" s="3">
        <f>H9*G9</f>
        <v>0</v>
      </c>
      <c r="J9" s="3">
        <v>170</v>
      </c>
      <c r="K9" s="4">
        <f t="shared" si="1"/>
        <v>0.31764705882352939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/>
      <c r="H10" s="3">
        <v>24</v>
      </c>
      <c r="I10" s="3">
        <f t="shared" si="0"/>
        <v>0</v>
      </c>
      <c r="J10" s="3">
        <v>82</v>
      </c>
      <c r="K10" s="4">
        <f t="shared" si="1"/>
        <v>0.29268292682926828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/>
      <c r="H13" s="3">
        <v>60</v>
      </c>
      <c r="I13" s="3">
        <f t="shared" si="0"/>
        <v>0</v>
      </c>
      <c r="J13" s="3">
        <v>180</v>
      </c>
      <c r="K13" s="4">
        <f t="shared" si="1"/>
        <v>0.33333333333333331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492</v>
      </c>
      <c r="D14" s="1" t="s">
        <v>31</v>
      </c>
      <c r="E14" s="1"/>
      <c r="F14" s="1" t="s">
        <v>25</v>
      </c>
      <c r="G14" s="21"/>
      <c r="H14" s="3">
        <v>22.5</v>
      </c>
      <c r="I14" s="3">
        <f t="shared" ref="I14" si="2">H14*G14</f>
        <v>0</v>
      </c>
      <c r="J14" s="3">
        <v>83</v>
      </c>
      <c r="K14" s="4">
        <f t="shared" ref="K14" si="3">H14/J14</f>
        <v>0.27108433734939757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30</v>
      </c>
      <c r="D15" s="1" t="s">
        <v>31</v>
      </c>
      <c r="E15" s="1"/>
      <c r="F15" s="1" t="s">
        <v>25</v>
      </c>
      <c r="G15" s="21"/>
      <c r="H15" s="3">
        <v>107</v>
      </c>
      <c r="I15" s="3">
        <f t="shared" si="0"/>
        <v>0</v>
      </c>
      <c r="J15" s="3">
        <v>335</v>
      </c>
      <c r="K15" s="4">
        <f t="shared" si="1"/>
        <v>0.31940298507462689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32</v>
      </c>
      <c r="D16" s="1" t="s">
        <v>33</v>
      </c>
      <c r="E16" s="1"/>
      <c r="F16" s="1" t="s">
        <v>25</v>
      </c>
      <c r="G16" s="21"/>
      <c r="H16" s="3">
        <v>31.5</v>
      </c>
      <c r="I16" s="3">
        <f t="shared" si="0"/>
        <v>0</v>
      </c>
      <c r="J16" s="3">
        <v>99</v>
      </c>
      <c r="K16" s="4">
        <f t="shared" si="1"/>
        <v>0.31818181818181818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394</v>
      </c>
      <c r="D17" s="1" t="s">
        <v>395</v>
      </c>
      <c r="E17" s="1"/>
      <c r="F17" s="1" t="s">
        <v>25</v>
      </c>
      <c r="G17" s="21"/>
      <c r="H17" s="3">
        <v>97.5</v>
      </c>
      <c r="I17" s="3">
        <f t="shared" si="0"/>
        <v>0</v>
      </c>
      <c r="J17" s="3">
        <v>320</v>
      </c>
      <c r="K17" s="4">
        <v>0.30470000000000003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34</v>
      </c>
      <c r="D18" s="1" t="s">
        <v>35</v>
      </c>
      <c r="E18" s="1"/>
      <c r="F18" s="1" t="s">
        <v>25</v>
      </c>
      <c r="G18" s="21"/>
      <c r="H18" s="3">
        <v>27.5</v>
      </c>
      <c r="I18" s="3">
        <f t="shared" si="0"/>
        <v>0</v>
      </c>
      <c r="J18" s="3">
        <v>88</v>
      </c>
      <c r="K18" s="4">
        <f t="shared" si="1"/>
        <v>0.3125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403</v>
      </c>
      <c r="D19" s="1" t="s">
        <v>37</v>
      </c>
      <c r="E19" s="1"/>
      <c r="F19" s="1" t="s">
        <v>25</v>
      </c>
      <c r="G19" s="21"/>
      <c r="H19" s="3">
        <v>24</v>
      </c>
      <c r="I19" s="3">
        <f t="shared" si="0"/>
        <v>0</v>
      </c>
      <c r="J19" s="3">
        <v>82</v>
      </c>
      <c r="K19" s="4">
        <f t="shared" si="1"/>
        <v>0.29268292682926828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36</v>
      </c>
      <c r="D20" s="1" t="s">
        <v>37</v>
      </c>
      <c r="E20" s="1"/>
      <c r="F20" s="1" t="s">
        <v>25</v>
      </c>
      <c r="G20" s="21"/>
      <c r="H20" s="3">
        <v>82.5</v>
      </c>
      <c r="I20" s="3">
        <f t="shared" si="0"/>
        <v>0</v>
      </c>
      <c r="J20" s="3">
        <v>275</v>
      </c>
      <c r="K20" s="4">
        <f t="shared" si="1"/>
        <v>0.3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38</v>
      </c>
      <c r="D21" s="1" t="s">
        <v>39</v>
      </c>
      <c r="E21" s="1"/>
      <c r="F21" s="1" t="s">
        <v>25</v>
      </c>
      <c r="G21" s="21"/>
      <c r="H21" s="3">
        <v>50.3</v>
      </c>
      <c r="I21" s="3">
        <f t="shared" si="0"/>
        <v>0</v>
      </c>
      <c r="J21" s="3">
        <v>160</v>
      </c>
      <c r="K21" s="4">
        <f t="shared" si="1"/>
        <v>0.31437499999999996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40</v>
      </c>
      <c r="D22" s="1" t="s">
        <v>41</v>
      </c>
      <c r="E22" s="1"/>
      <c r="F22" s="1" t="s">
        <v>25</v>
      </c>
      <c r="G22" s="21"/>
      <c r="H22" s="3">
        <v>28.5</v>
      </c>
      <c r="I22" s="3">
        <f t="shared" si="0"/>
        <v>0</v>
      </c>
      <c r="J22" s="3">
        <v>96</v>
      </c>
      <c r="K22" s="4">
        <f t="shared" si="1"/>
        <v>0.296875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42</v>
      </c>
      <c r="D23" s="1" t="s">
        <v>43</v>
      </c>
      <c r="E23" s="1"/>
      <c r="F23" s="1" t="s">
        <v>25</v>
      </c>
      <c r="G23" s="21"/>
      <c r="H23" s="3">
        <v>23</v>
      </c>
      <c r="I23" s="3">
        <f t="shared" si="0"/>
        <v>0</v>
      </c>
      <c r="J23" s="3">
        <v>76</v>
      </c>
      <c r="K23" s="4">
        <f t="shared" si="1"/>
        <v>0.30263157894736842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44</v>
      </c>
      <c r="D24" s="1" t="s">
        <v>45</v>
      </c>
      <c r="E24" s="1"/>
      <c r="F24" s="1" t="s">
        <v>25</v>
      </c>
      <c r="G24" s="21"/>
      <c r="H24" s="3">
        <v>21.25</v>
      </c>
      <c r="I24" s="3">
        <f t="shared" si="0"/>
        <v>0</v>
      </c>
      <c r="J24" s="3">
        <v>80</v>
      </c>
      <c r="K24" s="4">
        <f t="shared" si="1"/>
        <v>0.265625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493</v>
      </c>
      <c r="D25" s="1" t="s">
        <v>47</v>
      </c>
      <c r="E25" s="1"/>
      <c r="F25" s="1" t="s">
        <v>25</v>
      </c>
      <c r="G25" s="21"/>
      <c r="H25" s="3">
        <v>41.1</v>
      </c>
      <c r="I25" s="3">
        <f t="shared" si="0"/>
        <v>0</v>
      </c>
      <c r="J25" s="3">
        <v>125</v>
      </c>
      <c r="K25" s="4">
        <f t="shared" si="1"/>
        <v>0.32880000000000004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46</v>
      </c>
      <c r="D26" s="1" t="s">
        <v>47</v>
      </c>
      <c r="E26" s="1"/>
      <c r="F26" s="1" t="s">
        <v>25</v>
      </c>
      <c r="G26" s="21"/>
      <c r="H26" s="3">
        <v>582</v>
      </c>
      <c r="I26" s="3">
        <f t="shared" si="0"/>
        <v>0</v>
      </c>
      <c r="J26" s="3">
        <v>1500</v>
      </c>
      <c r="K26" s="4">
        <f t="shared" si="1"/>
        <v>0.38800000000000001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48</v>
      </c>
      <c r="D27" s="1" t="s">
        <v>49</v>
      </c>
      <c r="E27" s="1"/>
      <c r="F27" s="1" t="s">
        <v>50</v>
      </c>
      <c r="G27" s="21"/>
      <c r="H27" s="3">
        <v>38.99</v>
      </c>
      <c r="I27" s="3">
        <f t="shared" si="0"/>
        <v>0</v>
      </c>
      <c r="J27" s="3">
        <v>124</v>
      </c>
      <c r="K27" s="4">
        <f t="shared" si="1"/>
        <v>0.31443548387096776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51</v>
      </c>
      <c r="D28" s="1" t="s">
        <v>52</v>
      </c>
      <c r="E28" s="1"/>
      <c r="F28" s="1" t="s">
        <v>25</v>
      </c>
      <c r="G28" s="21"/>
      <c r="H28" s="3">
        <v>134.30000000000001</v>
      </c>
      <c r="I28" s="3">
        <f t="shared" si="0"/>
        <v>0</v>
      </c>
      <c r="J28" s="3">
        <v>400</v>
      </c>
      <c r="K28" s="4">
        <f t="shared" si="1"/>
        <v>0.33575000000000005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51</v>
      </c>
      <c r="D29" s="1" t="s">
        <v>53</v>
      </c>
      <c r="E29" s="1"/>
      <c r="F29" s="1" t="s">
        <v>25</v>
      </c>
      <c r="G29" s="21"/>
      <c r="H29" s="3">
        <v>375</v>
      </c>
      <c r="I29" s="3">
        <f t="shared" si="0"/>
        <v>0</v>
      </c>
      <c r="J29" s="3">
        <v>950</v>
      </c>
      <c r="K29" s="4">
        <f t="shared" si="1"/>
        <v>0.39473684210526316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54</v>
      </c>
      <c r="D30" s="1" t="s">
        <v>55</v>
      </c>
      <c r="E30" s="1"/>
      <c r="F30" s="1" t="s">
        <v>50</v>
      </c>
      <c r="G30" s="21"/>
      <c r="H30" s="3">
        <v>31</v>
      </c>
      <c r="I30" s="3">
        <f t="shared" si="0"/>
        <v>0</v>
      </c>
      <c r="J30" s="3">
        <v>97</v>
      </c>
      <c r="K30" s="4">
        <f t="shared" si="1"/>
        <v>0.31958762886597936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56</v>
      </c>
      <c r="D31" s="1" t="s">
        <v>57</v>
      </c>
      <c r="E31" s="1"/>
      <c r="F31" s="1" t="s">
        <v>50</v>
      </c>
      <c r="G31" s="21"/>
      <c r="H31" s="3">
        <v>55.46</v>
      </c>
      <c r="I31" s="3">
        <f t="shared" si="0"/>
        <v>0</v>
      </c>
      <c r="J31" s="3">
        <v>175</v>
      </c>
      <c r="K31" s="4">
        <f t="shared" si="1"/>
        <v>0.3169142857142857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58</v>
      </c>
      <c r="D32" s="1" t="s">
        <v>59</v>
      </c>
      <c r="E32" s="1"/>
      <c r="F32" s="1" t="s">
        <v>50</v>
      </c>
      <c r="G32" s="21"/>
      <c r="H32" s="3">
        <v>26.67</v>
      </c>
      <c r="I32" s="3">
        <f t="shared" si="0"/>
        <v>0</v>
      </c>
      <c r="J32" s="3">
        <v>80</v>
      </c>
      <c r="K32" s="4">
        <f>H32/J32</f>
        <v>0.33337500000000003</v>
      </c>
      <c r="L32" s="1" t="s">
        <v>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61</v>
      </c>
      <c r="D33" s="1" t="s">
        <v>62</v>
      </c>
      <c r="E33" s="1"/>
      <c r="F33" s="1" t="s">
        <v>50</v>
      </c>
      <c r="G33" s="21"/>
      <c r="H33" s="3">
        <v>12</v>
      </c>
      <c r="I33" s="3">
        <f t="shared" si="0"/>
        <v>0</v>
      </c>
      <c r="J33" s="1"/>
      <c r="K33" s="4" t="e">
        <f t="shared" si="1"/>
        <v>#DIV/0!</v>
      </c>
      <c r="L33" s="1" t="s">
        <v>63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64</v>
      </c>
      <c r="D34" s="1" t="s">
        <v>57</v>
      </c>
      <c r="E34" s="1"/>
      <c r="F34" s="1" t="s">
        <v>50</v>
      </c>
      <c r="G34" s="21"/>
      <c r="H34" s="3">
        <v>120.68</v>
      </c>
      <c r="I34" s="3">
        <f t="shared" si="0"/>
        <v>0</v>
      </c>
      <c r="J34" s="3">
        <v>350</v>
      </c>
      <c r="K34" s="4">
        <f t="shared" si="1"/>
        <v>0.3448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65</v>
      </c>
      <c r="D35" s="1" t="s">
        <v>66</v>
      </c>
      <c r="E35" s="1"/>
      <c r="F35" s="1" t="s">
        <v>50</v>
      </c>
      <c r="G35" s="21"/>
      <c r="H35" s="3">
        <v>28</v>
      </c>
      <c r="I35" s="3">
        <f t="shared" si="0"/>
        <v>0</v>
      </c>
      <c r="J35" s="3">
        <v>110</v>
      </c>
      <c r="K35" s="4">
        <f t="shared" si="1"/>
        <v>0.25454545454545452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67</v>
      </c>
      <c r="D36" s="1" t="s">
        <v>19</v>
      </c>
      <c r="E36" s="1"/>
      <c r="F36" s="1" t="s">
        <v>15</v>
      </c>
      <c r="G36" s="21"/>
      <c r="H36" s="3">
        <v>26.72</v>
      </c>
      <c r="I36" s="3">
        <f t="shared" si="0"/>
        <v>0</v>
      </c>
      <c r="J36" s="3">
        <v>88</v>
      </c>
      <c r="K36" s="4">
        <f t="shared" si="1"/>
        <v>0.30363636363636365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68</v>
      </c>
      <c r="D37" s="5" t="s">
        <v>69</v>
      </c>
      <c r="E37" s="1"/>
      <c r="F37" s="1" t="s">
        <v>15</v>
      </c>
      <c r="G37" s="21"/>
      <c r="H37" s="3">
        <v>51.31</v>
      </c>
      <c r="I37" s="3">
        <f t="shared" si="0"/>
        <v>0</v>
      </c>
      <c r="J37" s="3">
        <v>155</v>
      </c>
      <c r="K37" s="4">
        <f t="shared" si="1"/>
        <v>0.33103225806451614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397</v>
      </c>
      <c r="C38" s="1" t="s">
        <v>398</v>
      </c>
      <c r="D38" s="5" t="s">
        <v>399</v>
      </c>
      <c r="E38" s="1"/>
      <c r="F38" s="1" t="s">
        <v>15</v>
      </c>
      <c r="G38" s="21"/>
      <c r="H38" s="3">
        <v>28.41</v>
      </c>
      <c r="I38" s="3">
        <f t="shared" si="0"/>
        <v>0</v>
      </c>
      <c r="J38" s="3">
        <v>94</v>
      </c>
      <c r="K38" s="4">
        <f t="shared" si="1"/>
        <v>0.30223404255319147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70</v>
      </c>
      <c r="D39" s="5" t="s">
        <v>71</v>
      </c>
      <c r="E39" s="1"/>
      <c r="F39" s="1" t="s">
        <v>15</v>
      </c>
      <c r="G39" s="21"/>
      <c r="H39" s="3">
        <v>45.4</v>
      </c>
      <c r="I39" s="3">
        <f t="shared" si="0"/>
        <v>0</v>
      </c>
      <c r="J39" s="3">
        <v>139</v>
      </c>
      <c r="K39" s="4">
        <f t="shared" si="1"/>
        <v>0.32661870503597124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72</v>
      </c>
      <c r="D40" s="5" t="s">
        <v>71</v>
      </c>
      <c r="E40" s="1"/>
      <c r="F40" s="1" t="s">
        <v>15</v>
      </c>
      <c r="G40" s="21"/>
      <c r="H40" s="3">
        <v>61</v>
      </c>
      <c r="I40" s="3">
        <f t="shared" si="0"/>
        <v>0</v>
      </c>
      <c r="J40" s="3">
        <v>205</v>
      </c>
      <c r="K40" s="4">
        <f t="shared" si="1"/>
        <v>0.29756097560975608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73</v>
      </c>
      <c r="D41" s="5" t="s">
        <v>74</v>
      </c>
      <c r="E41" s="1"/>
      <c r="F41" s="1" t="s">
        <v>15</v>
      </c>
      <c r="G41" s="21"/>
      <c r="H41" s="3">
        <v>87</v>
      </c>
      <c r="I41" s="3">
        <f t="shared" si="0"/>
        <v>0</v>
      </c>
      <c r="J41" s="3">
        <v>280</v>
      </c>
      <c r="K41" s="4">
        <f t="shared" si="1"/>
        <v>0.31071428571428572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77</v>
      </c>
      <c r="D42" s="5" t="s">
        <v>75</v>
      </c>
      <c r="E42" s="1"/>
      <c r="F42" s="1" t="s">
        <v>76</v>
      </c>
      <c r="G42" s="21"/>
      <c r="H42" s="3">
        <v>24</v>
      </c>
      <c r="I42" s="3">
        <f t="shared" si="0"/>
        <v>0</v>
      </c>
      <c r="J42" s="3">
        <v>86</v>
      </c>
      <c r="K42" s="4">
        <f t="shared" si="1"/>
        <v>0.27906976744186046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78</v>
      </c>
      <c r="D43" s="5" t="s">
        <v>79</v>
      </c>
      <c r="E43" s="1"/>
      <c r="F43" s="1" t="s">
        <v>76</v>
      </c>
      <c r="G43" s="21"/>
      <c r="H43" s="3">
        <v>103.88</v>
      </c>
      <c r="I43" s="3">
        <f t="shared" si="0"/>
        <v>0</v>
      </c>
      <c r="J43" s="3">
        <v>310</v>
      </c>
      <c r="K43" s="4">
        <f t="shared" si="1"/>
        <v>0.33509677419354839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407</v>
      </c>
      <c r="D44" s="5" t="s">
        <v>406</v>
      </c>
      <c r="E44" s="1"/>
      <c r="F44" s="1" t="s">
        <v>76</v>
      </c>
      <c r="G44" s="21"/>
      <c r="H44" s="3">
        <v>41</v>
      </c>
      <c r="I44" s="3">
        <f t="shared" si="0"/>
        <v>0</v>
      </c>
      <c r="J44" s="3">
        <v>125</v>
      </c>
      <c r="K44" s="4">
        <f t="shared" si="1"/>
        <v>0.32800000000000001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80</v>
      </c>
      <c r="D45" s="5" t="s">
        <v>75</v>
      </c>
      <c r="E45" s="1"/>
      <c r="F45" s="1" t="s">
        <v>76</v>
      </c>
      <c r="G45" s="21"/>
      <c r="H45" s="3">
        <v>53</v>
      </c>
      <c r="I45" s="3">
        <f t="shared" si="0"/>
        <v>0</v>
      </c>
      <c r="J45" s="3">
        <v>165</v>
      </c>
      <c r="K45" s="4">
        <f t="shared" si="1"/>
        <v>0.32121212121212123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81</v>
      </c>
      <c r="D46" s="5" t="s">
        <v>82</v>
      </c>
      <c r="E46" s="1"/>
      <c r="F46" s="1" t="s">
        <v>83</v>
      </c>
      <c r="G46" s="21"/>
      <c r="H46" s="3">
        <v>24</v>
      </c>
      <c r="I46" s="3">
        <f t="shared" si="0"/>
        <v>0</v>
      </c>
      <c r="J46" s="1"/>
      <c r="K46" s="4" t="e">
        <f t="shared" si="1"/>
        <v>#DIV/0!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84</v>
      </c>
      <c r="D47" s="5" t="s">
        <v>85</v>
      </c>
      <c r="E47" s="1"/>
      <c r="F47" s="1" t="s">
        <v>83</v>
      </c>
      <c r="G47" s="21"/>
      <c r="H47" s="3">
        <v>65</v>
      </c>
      <c r="I47" s="3">
        <f t="shared" si="0"/>
        <v>0</v>
      </c>
      <c r="J47" s="3">
        <v>210</v>
      </c>
      <c r="K47" s="4">
        <f t="shared" si="1"/>
        <v>0.30952380952380953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86</v>
      </c>
      <c r="D48" s="1" t="s">
        <v>87</v>
      </c>
      <c r="E48" s="1"/>
      <c r="F48" s="1" t="s">
        <v>83</v>
      </c>
      <c r="G48" s="21"/>
      <c r="H48" s="3">
        <v>45</v>
      </c>
      <c r="I48" s="3">
        <f t="shared" si="0"/>
        <v>0</v>
      </c>
      <c r="J48" s="3">
        <v>145</v>
      </c>
      <c r="K48" s="4">
        <f t="shared" si="1"/>
        <v>0.31034482758620691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486</v>
      </c>
      <c r="D49" s="1" t="s">
        <v>485</v>
      </c>
      <c r="E49" s="1"/>
      <c r="F49" s="1" t="s">
        <v>487</v>
      </c>
      <c r="G49" s="21"/>
      <c r="H49" s="3">
        <v>60.5</v>
      </c>
      <c r="I49" s="3">
        <f t="shared" si="0"/>
        <v>0</v>
      </c>
      <c r="J49" s="3">
        <v>188</v>
      </c>
      <c r="K49" s="4">
        <f t="shared" si="1"/>
        <v>0.32180851063829785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488</v>
      </c>
      <c r="D50" s="1" t="s">
        <v>490</v>
      </c>
      <c r="E50" s="1"/>
      <c r="F50" s="1" t="s">
        <v>489</v>
      </c>
      <c r="G50" s="21"/>
      <c r="H50" s="3">
        <v>18</v>
      </c>
      <c r="I50" s="3">
        <f t="shared" si="0"/>
        <v>0</v>
      </c>
      <c r="J50" s="3">
        <v>55</v>
      </c>
      <c r="K50" s="4">
        <f t="shared" si="1"/>
        <v>0.32727272727272727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88</v>
      </c>
      <c r="D51" s="1" t="s">
        <v>89</v>
      </c>
      <c r="E51" s="1" t="s">
        <v>14</v>
      </c>
      <c r="F51" s="1" t="s">
        <v>141</v>
      </c>
      <c r="G51" s="21"/>
      <c r="H51" s="3">
        <v>32</v>
      </c>
      <c r="I51" s="3">
        <f t="shared" si="0"/>
        <v>0</v>
      </c>
      <c r="J51" s="3">
        <v>108</v>
      </c>
      <c r="K51" s="4">
        <f t="shared" si="1"/>
        <v>0.29629629629629628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465</v>
      </c>
      <c r="D52" s="1" t="s">
        <v>464</v>
      </c>
      <c r="E52" s="1" t="s">
        <v>14</v>
      </c>
      <c r="F52" s="1" t="s">
        <v>141</v>
      </c>
      <c r="G52" s="21"/>
      <c r="H52" s="3">
        <v>24</v>
      </c>
      <c r="I52" s="3">
        <f t="shared" si="0"/>
        <v>0</v>
      </c>
      <c r="J52" s="3">
        <v>78</v>
      </c>
      <c r="K52" s="4">
        <f t="shared" si="1"/>
        <v>0.30769230769230771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431</v>
      </c>
      <c r="D53" s="1" t="s">
        <v>430</v>
      </c>
      <c r="E53" s="1" t="s">
        <v>14</v>
      </c>
      <c r="F53" s="1" t="s">
        <v>372</v>
      </c>
      <c r="G53" s="21"/>
      <c r="H53" s="3">
        <v>55</v>
      </c>
      <c r="I53" s="3">
        <f t="shared" si="0"/>
        <v>0</v>
      </c>
      <c r="J53" s="3">
        <v>175</v>
      </c>
      <c r="K53" s="4">
        <f t="shared" si="1"/>
        <v>0.31428571428571428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91</v>
      </c>
      <c r="D54" s="1" t="s">
        <v>92</v>
      </c>
      <c r="E54" s="1" t="s">
        <v>14</v>
      </c>
      <c r="F54" s="1" t="s">
        <v>372</v>
      </c>
      <c r="G54" s="21"/>
      <c r="H54" s="3">
        <v>36</v>
      </c>
      <c r="I54" s="3">
        <f t="shared" si="0"/>
        <v>0</v>
      </c>
      <c r="J54" s="3">
        <v>115</v>
      </c>
      <c r="K54" s="4">
        <f t="shared" si="1"/>
        <v>0.31304347826086959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1" t="s">
        <v>17</v>
      </c>
      <c r="B55" s="1" t="s">
        <v>11</v>
      </c>
      <c r="C55" s="1" t="s">
        <v>402</v>
      </c>
      <c r="D55" s="1" t="s">
        <v>94</v>
      </c>
      <c r="E55" s="1" t="s">
        <v>14</v>
      </c>
      <c r="F55" s="1" t="s">
        <v>372</v>
      </c>
      <c r="G55" s="21"/>
      <c r="H55" s="3">
        <v>22</v>
      </c>
      <c r="I55" s="3">
        <f t="shared" si="0"/>
        <v>0</v>
      </c>
      <c r="J55" s="3">
        <v>78</v>
      </c>
      <c r="K55" s="4">
        <f t="shared" si="1"/>
        <v>0.28205128205128205</v>
      </c>
      <c r="L55" s="1" t="s">
        <v>16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1" t="s">
        <v>17</v>
      </c>
      <c r="B56" s="1" t="s">
        <v>11</v>
      </c>
      <c r="C56" s="1" t="s">
        <v>93</v>
      </c>
      <c r="D56" s="1" t="s">
        <v>94</v>
      </c>
      <c r="E56" s="1" t="s">
        <v>14</v>
      </c>
      <c r="F56" s="1" t="s">
        <v>372</v>
      </c>
      <c r="G56" s="21"/>
      <c r="H56" s="3">
        <v>46</v>
      </c>
      <c r="I56" s="3">
        <f t="shared" si="0"/>
        <v>0</v>
      </c>
      <c r="J56" s="3">
        <v>142</v>
      </c>
      <c r="K56" s="4">
        <f t="shared" si="1"/>
        <v>0.323943661971831</v>
      </c>
      <c r="L56" s="1" t="s">
        <v>16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1" t="s">
        <v>17</v>
      </c>
      <c r="B57" s="1" t="s">
        <v>11</v>
      </c>
      <c r="C57" s="1" t="s">
        <v>453</v>
      </c>
      <c r="D57" s="1" t="s">
        <v>454</v>
      </c>
      <c r="E57" s="1" t="s">
        <v>14</v>
      </c>
      <c r="F57" s="1" t="s">
        <v>372</v>
      </c>
      <c r="G57" s="21"/>
      <c r="H57" s="3">
        <v>35</v>
      </c>
      <c r="I57" s="3">
        <f>H57*G57</f>
        <v>0</v>
      </c>
      <c r="J57" s="22">
        <v>120</v>
      </c>
      <c r="K57" s="4">
        <f t="shared" si="1"/>
        <v>0.29166666666666669</v>
      </c>
      <c r="L57" s="1" t="s">
        <v>16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1" t="s">
        <v>17</v>
      </c>
      <c r="B58" s="1" t="s">
        <v>11</v>
      </c>
      <c r="C58" s="1" t="s">
        <v>455</v>
      </c>
      <c r="D58" s="1" t="s">
        <v>454</v>
      </c>
      <c r="E58" s="1">
        <v>2023</v>
      </c>
      <c r="F58" s="1" t="s">
        <v>372</v>
      </c>
      <c r="G58" s="21"/>
      <c r="H58" s="3">
        <v>382</v>
      </c>
      <c r="I58" s="3">
        <f t="shared" si="0"/>
        <v>0</v>
      </c>
      <c r="J58" s="22">
        <v>1090</v>
      </c>
      <c r="K58" s="4">
        <f t="shared" si="1"/>
        <v>0.35045871559633029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1" t="s">
        <v>17</v>
      </c>
      <c r="B59" s="1" t="s">
        <v>11</v>
      </c>
      <c r="C59" s="1" t="s">
        <v>456</v>
      </c>
      <c r="D59" s="1" t="s">
        <v>454</v>
      </c>
      <c r="E59" s="1">
        <v>2023</v>
      </c>
      <c r="F59" s="1" t="s">
        <v>372</v>
      </c>
      <c r="G59" s="21"/>
      <c r="H59" s="3">
        <v>550.1</v>
      </c>
      <c r="I59" s="3">
        <f t="shared" si="0"/>
        <v>0</v>
      </c>
      <c r="J59" s="22">
        <v>1620</v>
      </c>
      <c r="K59" s="4">
        <f t="shared" si="1"/>
        <v>0.33956790123456793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2" t="s">
        <v>95</v>
      </c>
      <c r="B60" s="1" t="s">
        <v>99</v>
      </c>
      <c r="C60" s="1" t="s">
        <v>97</v>
      </c>
      <c r="D60" s="1" t="s">
        <v>100</v>
      </c>
      <c r="E60" s="1"/>
      <c r="F60" s="1" t="s">
        <v>98</v>
      </c>
      <c r="G60" s="21"/>
      <c r="H60" s="3">
        <v>142</v>
      </c>
      <c r="I60" s="3">
        <f t="shared" si="0"/>
        <v>0</v>
      </c>
      <c r="J60" s="3">
        <v>142</v>
      </c>
      <c r="K60" s="4">
        <f t="shared" si="1"/>
        <v>1</v>
      </c>
      <c r="L60" s="1" t="s">
        <v>361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2" t="s">
        <v>95</v>
      </c>
      <c r="B61" s="1" t="s">
        <v>99</v>
      </c>
      <c r="C61" s="1" t="s">
        <v>480</v>
      </c>
      <c r="D61" s="1" t="s">
        <v>479</v>
      </c>
      <c r="E61" s="1"/>
      <c r="F61" s="1"/>
      <c r="G61" s="21"/>
      <c r="H61" s="3">
        <v>4.75</v>
      </c>
      <c r="I61" s="3">
        <f t="shared" si="0"/>
        <v>0</v>
      </c>
      <c r="J61" s="3">
        <v>13</v>
      </c>
      <c r="K61" s="4">
        <f t="shared" si="1"/>
        <v>0.36538461538461536</v>
      </c>
      <c r="L61" s="1" t="s">
        <v>484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2" t="s">
        <v>95</v>
      </c>
      <c r="B62" s="1" t="s">
        <v>99</v>
      </c>
      <c r="C62" s="1" t="s">
        <v>480</v>
      </c>
      <c r="D62" s="1" t="s">
        <v>482</v>
      </c>
      <c r="E62" s="1"/>
      <c r="F62" s="1"/>
      <c r="G62" s="21"/>
      <c r="H62" s="3">
        <v>4.5</v>
      </c>
      <c r="I62" s="3">
        <f t="shared" si="0"/>
        <v>0</v>
      </c>
      <c r="J62" s="3">
        <v>13</v>
      </c>
      <c r="K62" s="4">
        <f t="shared" si="1"/>
        <v>0.34615384615384615</v>
      </c>
      <c r="L62" s="1" t="s">
        <v>484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2" t="s">
        <v>95</v>
      </c>
      <c r="B63" s="1" t="s">
        <v>99</v>
      </c>
      <c r="C63" s="1" t="s">
        <v>481</v>
      </c>
      <c r="D63" s="1" t="s">
        <v>483</v>
      </c>
      <c r="E63" s="1"/>
      <c r="F63" s="1"/>
      <c r="G63" s="21"/>
      <c r="H63" s="3">
        <v>4.16</v>
      </c>
      <c r="I63" s="3">
        <f t="shared" si="0"/>
        <v>0</v>
      </c>
      <c r="J63" s="3">
        <v>12</v>
      </c>
      <c r="K63" s="4">
        <f t="shared" si="1"/>
        <v>0.34666666666666668</v>
      </c>
      <c r="L63" s="1" t="s">
        <v>484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3" t="s">
        <v>102</v>
      </c>
      <c r="B64" s="1" t="s">
        <v>103</v>
      </c>
      <c r="C64" s="1" t="s">
        <v>104</v>
      </c>
      <c r="D64" s="1" t="s">
        <v>105</v>
      </c>
      <c r="E64" s="1"/>
      <c r="F64" s="1" t="s">
        <v>83</v>
      </c>
      <c r="G64" s="21"/>
      <c r="H64" s="3">
        <v>22.8</v>
      </c>
      <c r="I64" s="3">
        <f t="shared" si="0"/>
        <v>0</v>
      </c>
      <c r="J64" s="3">
        <v>78</v>
      </c>
      <c r="K64" s="4">
        <f t="shared" si="1"/>
        <v>0.29230769230769232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110</v>
      </c>
      <c r="E65" s="1"/>
      <c r="F65" s="1" t="s">
        <v>372</v>
      </c>
      <c r="G65" s="21"/>
      <c r="H65" s="3">
        <v>41.95</v>
      </c>
      <c r="I65" s="3">
        <f t="shared" si="0"/>
        <v>0</v>
      </c>
      <c r="J65" s="3">
        <v>125</v>
      </c>
      <c r="K65" s="4">
        <f t="shared" si="1"/>
        <v>0.33560000000000001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111</v>
      </c>
      <c r="E66" s="1"/>
      <c r="F66" s="1" t="s">
        <v>372</v>
      </c>
      <c r="G66" s="21"/>
      <c r="H66" s="3">
        <v>197</v>
      </c>
      <c r="I66" s="3">
        <f t="shared" si="0"/>
        <v>0</v>
      </c>
      <c r="J66" s="3">
        <v>445</v>
      </c>
      <c r="K66" s="4">
        <f t="shared" si="1"/>
        <v>0.44269662921348313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112</v>
      </c>
      <c r="E67" s="1"/>
      <c r="F67" s="1" t="s">
        <v>372</v>
      </c>
      <c r="G67" s="21"/>
      <c r="H67" s="3">
        <v>85.95</v>
      </c>
      <c r="I67" s="3">
        <f t="shared" si="0"/>
        <v>0</v>
      </c>
      <c r="J67" s="3">
        <v>280</v>
      </c>
      <c r="K67" s="4">
        <f t="shared" si="1"/>
        <v>0.30696428571428575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113</v>
      </c>
      <c r="E68" s="1"/>
      <c r="F68" s="1" t="s">
        <v>372</v>
      </c>
      <c r="G68" s="21"/>
      <c r="H68" s="3">
        <v>155</v>
      </c>
      <c r="I68" s="3">
        <f t="shared" si="0"/>
        <v>0</v>
      </c>
      <c r="J68" s="3">
        <v>350</v>
      </c>
      <c r="K68" s="4">
        <f t="shared" si="1"/>
        <v>0.44285714285714284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114</v>
      </c>
      <c r="E69" s="1"/>
      <c r="F69" s="1" t="s">
        <v>372</v>
      </c>
      <c r="G69" s="21"/>
      <c r="H69" s="3">
        <v>82</v>
      </c>
      <c r="I69" s="3">
        <f t="shared" si="0"/>
        <v>0</v>
      </c>
      <c r="J69" s="3">
        <v>245</v>
      </c>
      <c r="K69" s="4">
        <f t="shared" si="1"/>
        <v>0.33469387755102042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115</v>
      </c>
      <c r="E70" s="1"/>
      <c r="F70" s="1" t="s">
        <v>372</v>
      </c>
      <c r="G70" s="21"/>
      <c r="H70" s="3">
        <v>88</v>
      </c>
      <c r="I70" s="3">
        <f t="shared" si="0"/>
        <v>0</v>
      </c>
      <c r="J70" s="3">
        <v>260</v>
      </c>
      <c r="K70" s="4">
        <f t="shared" si="1"/>
        <v>0.33846153846153848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116</v>
      </c>
      <c r="E71" s="1"/>
      <c r="F71" s="1" t="s">
        <v>372</v>
      </c>
      <c r="G71" s="21"/>
      <c r="H71" s="3">
        <v>61.45</v>
      </c>
      <c r="I71" s="3">
        <f t="shared" si="0"/>
        <v>0</v>
      </c>
      <c r="J71" s="3">
        <v>190</v>
      </c>
      <c r="K71" s="4">
        <f t="shared" si="1"/>
        <v>0.32342105263157894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117</v>
      </c>
      <c r="E72" s="1"/>
      <c r="F72" s="1" t="s">
        <v>372</v>
      </c>
      <c r="G72" s="21"/>
      <c r="H72" s="3">
        <v>49</v>
      </c>
      <c r="I72" s="3">
        <f t="shared" si="0"/>
        <v>0</v>
      </c>
      <c r="J72" s="3">
        <v>154</v>
      </c>
      <c r="K72" s="4">
        <f t="shared" si="1"/>
        <v>0.31818181818181818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118</v>
      </c>
      <c r="E73" s="1">
        <v>2014</v>
      </c>
      <c r="F73" s="1" t="s">
        <v>372</v>
      </c>
      <c r="G73" s="21"/>
      <c r="H73" s="3">
        <v>82</v>
      </c>
      <c r="I73" s="3">
        <f t="shared" si="0"/>
        <v>0</v>
      </c>
      <c r="J73" s="3">
        <v>250</v>
      </c>
      <c r="K73" s="4">
        <f t="shared" si="1"/>
        <v>0.32800000000000001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119</v>
      </c>
      <c r="E74" s="1">
        <v>2009</v>
      </c>
      <c r="F74" s="1" t="s">
        <v>372</v>
      </c>
      <c r="G74" s="21"/>
      <c r="H74" s="3">
        <v>66.95</v>
      </c>
      <c r="I74" s="3">
        <f t="shared" si="0"/>
        <v>0</v>
      </c>
      <c r="J74" s="3">
        <v>220</v>
      </c>
      <c r="K74" s="4">
        <f t="shared" si="1"/>
        <v>0.30431818181818182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475</v>
      </c>
      <c r="E75" s="1" t="s">
        <v>14</v>
      </c>
      <c r="F75" s="1" t="s">
        <v>372</v>
      </c>
      <c r="G75" s="21"/>
      <c r="H75" s="3">
        <v>99.5</v>
      </c>
      <c r="I75" s="3">
        <f t="shared" si="0"/>
        <v>0</v>
      </c>
      <c r="J75" s="3">
        <v>290</v>
      </c>
      <c r="K75" s="4">
        <f t="shared" si="1"/>
        <v>0.34310344827586209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120</v>
      </c>
      <c r="E76" s="1" t="s">
        <v>14</v>
      </c>
      <c r="F76" s="1" t="s">
        <v>372</v>
      </c>
      <c r="G76" s="21"/>
      <c r="H76" s="3">
        <v>49</v>
      </c>
      <c r="I76" s="3">
        <f t="shared" si="0"/>
        <v>0</v>
      </c>
      <c r="J76" s="3">
        <v>170</v>
      </c>
      <c r="K76" s="4">
        <f t="shared" si="1"/>
        <v>0.28823529411764703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373</v>
      </c>
      <c r="E77" s="1" t="s">
        <v>14</v>
      </c>
      <c r="F77" s="1" t="s">
        <v>372</v>
      </c>
      <c r="G77" s="21"/>
      <c r="H77" s="3">
        <v>49.95</v>
      </c>
      <c r="I77" s="3">
        <f t="shared" si="0"/>
        <v>0</v>
      </c>
      <c r="J77" s="3">
        <v>160</v>
      </c>
      <c r="K77" s="4">
        <v>0.31219999999999998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121</v>
      </c>
      <c r="E78" s="1" t="s">
        <v>14</v>
      </c>
      <c r="F78" s="1" t="s">
        <v>90</v>
      </c>
      <c r="G78" s="21"/>
      <c r="H78" s="3">
        <v>36</v>
      </c>
      <c r="I78" s="3">
        <f t="shared" si="0"/>
        <v>0</v>
      </c>
      <c r="J78" s="3">
        <v>110</v>
      </c>
      <c r="K78" s="4">
        <f t="shared" si="1"/>
        <v>0.32727272727272727</v>
      </c>
      <c r="L78" s="1" t="s">
        <v>16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370</v>
      </c>
      <c r="E79" s="1">
        <v>2016</v>
      </c>
      <c r="F79" s="1" t="s">
        <v>123</v>
      </c>
      <c r="G79" s="21"/>
      <c r="H79" s="3">
        <v>82</v>
      </c>
      <c r="I79" s="3">
        <f t="shared" si="0"/>
        <v>0</v>
      </c>
      <c r="J79" s="3">
        <v>220</v>
      </c>
      <c r="K79" s="4">
        <f t="shared" si="1"/>
        <v>0.37272727272727274</v>
      </c>
      <c r="L79" s="1" t="s">
        <v>16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122</v>
      </c>
      <c r="E80" s="1">
        <v>2016</v>
      </c>
      <c r="F80" s="1" t="s">
        <v>123</v>
      </c>
      <c r="G80" s="21"/>
      <c r="H80" s="3">
        <v>54.83</v>
      </c>
      <c r="I80" s="3">
        <f t="shared" ref="I80:I147" si="4">H80*G80</f>
        <v>0</v>
      </c>
      <c r="J80" s="3">
        <v>175</v>
      </c>
      <c r="K80" s="4">
        <f t="shared" si="1"/>
        <v>0.31331428571428571</v>
      </c>
      <c r="L80" s="1" t="s">
        <v>16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124</v>
      </c>
      <c r="B81" s="1" t="s">
        <v>108</v>
      </c>
      <c r="C81" s="1" t="s">
        <v>109</v>
      </c>
      <c r="D81" s="1" t="s">
        <v>364</v>
      </c>
      <c r="E81" s="1"/>
      <c r="F81" s="1" t="s">
        <v>123</v>
      </c>
      <c r="G81" s="21"/>
      <c r="H81" s="3">
        <v>48.33</v>
      </c>
      <c r="I81" s="3">
        <f t="shared" si="4"/>
        <v>0</v>
      </c>
      <c r="J81" s="3">
        <v>145</v>
      </c>
      <c r="K81" s="4">
        <f t="shared" si="1"/>
        <v>0.3333103448275862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124</v>
      </c>
      <c r="B82" s="1" t="s">
        <v>108</v>
      </c>
      <c r="C82" s="1" t="s">
        <v>109</v>
      </c>
      <c r="D82" s="1" t="s">
        <v>125</v>
      </c>
      <c r="E82" s="1">
        <v>2017</v>
      </c>
      <c r="F82" s="1" t="s">
        <v>123</v>
      </c>
      <c r="G82" s="21"/>
      <c r="H82" s="3">
        <v>117.33</v>
      </c>
      <c r="I82" s="3">
        <f t="shared" si="4"/>
        <v>0</v>
      </c>
      <c r="J82" s="3">
        <v>333</v>
      </c>
      <c r="K82" s="4">
        <f t="shared" si="1"/>
        <v>0.35234234234234235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124</v>
      </c>
      <c r="B83" s="1" t="s">
        <v>108</v>
      </c>
      <c r="C83" s="1" t="s">
        <v>109</v>
      </c>
      <c r="D83" s="1" t="s">
        <v>126</v>
      </c>
      <c r="E83" s="1"/>
      <c r="F83" s="1" t="s">
        <v>123</v>
      </c>
      <c r="G83" s="21"/>
      <c r="H83" s="3">
        <v>47</v>
      </c>
      <c r="I83" s="3">
        <f t="shared" si="4"/>
        <v>0</v>
      </c>
      <c r="J83" s="3">
        <v>160</v>
      </c>
      <c r="K83" s="4">
        <f t="shared" si="1"/>
        <v>0.29375000000000001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124</v>
      </c>
      <c r="B84" s="1" t="s">
        <v>108</v>
      </c>
      <c r="C84" s="1" t="s">
        <v>109</v>
      </c>
      <c r="D84" s="1" t="s">
        <v>127</v>
      </c>
      <c r="E84" s="1"/>
      <c r="F84" s="1" t="s">
        <v>123</v>
      </c>
      <c r="G84" s="21"/>
      <c r="H84" s="3">
        <v>64.33</v>
      </c>
      <c r="I84" s="3">
        <f t="shared" si="4"/>
        <v>0</v>
      </c>
      <c r="J84" s="3">
        <v>205</v>
      </c>
      <c r="K84" s="4">
        <f t="shared" si="1"/>
        <v>0.31380487804878049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124</v>
      </c>
      <c r="B85" s="1" t="s">
        <v>108</v>
      </c>
      <c r="C85" s="1" t="s">
        <v>109</v>
      </c>
      <c r="D85" s="1" t="s">
        <v>363</v>
      </c>
      <c r="E85" s="1"/>
      <c r="F85" s="1" t="s">
        <v>123</v>
      </c>
      <c r="G85" s="21"/>
      <c r="H85" s="3">
        <v>89.17</v>
      </c>
      <c r="I85" s="3">
        <f t="shared" si="4"/>
        <v>0</v>
      </c>
      <c r="J85" s="3">
        <v>195</v>
      </c>
      <c r="K85" s="4">
        <f t="shared" si="1"/>
        <v>0.45728205128205129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124</v>
      </c>
      <c r="B86" s="1" t="s">
        <v>108</v>
      </c>
      <c r="C86" s="1" t="s">
        <v>109</v>
      </c>
      <c r="D86" s="1" t="s">
        <v>128</v>
      </c>
      <c r="E86" s="1"/>
      <c r="F86" s="1" t="s">
        <v>123</v>
      </c>
      <c r="G86" s="21"/>
      <c r="H86" s="3">
        <v>80</v>
      </c>
      <c r="I86" s="3">
        <f t="shared" si="4"/>
        <v>0</v>
      </c>
      <c r="J86" s="3">
        <v>240</v>
      </c>
      <c r="K86" s="4">
        <f t="shared" si="1"/>
        <v>0.33333333333333331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4" t="s">
        <v>107</v>
      </c>
      <c r="B87" s="1" t="s">
        <v>108</v>
      </c>
      <c r="C87" s="1" t="s">
        <v>109</v>
      </c>
      <c r="D87" s="1" t="s">
        <v>420</v>
      </c>
      <c r="E87" s="1" t="s">
        <v>14</v>
      </c>
      <c r="F87" s="1" t="s">
        <v>50</v>
      </c>
      <c r="G87" s="21"/>
      <c r="H87" s="3">
        <v>26</v>
      </c>
      <c r="I87" s="3">
        <f t="shared" si="4"/>
        <v>0</v>
      </c>
      <c r="J87" s="3">
        <v>79</v>
      </c>
      <c r="K87" s="4">
        <f t="shared" si="1"/>
        <v>0.32911392405063289</v>
      </c>
      <c r="L87" s="1" t="s">
        <v>63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4" t="s">
        <v>107</v>
      </c>
      <c r="B88" s="1" t="s">
        <v>108</v>
      </c>
      <c r="C88" s="1" t="s">
        <v>109</v>
      </c>
      <c r="D88" s="1" t="s">
        <v>433</v>
      </c>
      <c r="E88" s="1" t="s">
        <v>14</v>
      </c>
      <c r="F88" s="1" t="s">
        <v>50</v>
      </c>
      <c r="G88" s="21"/>
      <c r="H88" s="3">
        <v>55</v>
      </c>
      <c r="I88" s="3">
        <f t="shared" si="4"/>
        <v>0</v>
      </c>
      <c r="J88" s="3">
        <v>152</v>
      </c>
      <c r="K88" s="4">
        <f t="shared" si="1"/>
        <v>0.36184210526315791</v>
      </c>
      <c r="L88" s="1" t="s">
        <v>63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4" t="s">
        <v>477</v>
      </c>
      <c r="B89" s="1" t="s">
        <v>108</v>
      </c>
      <c r="C89" s="1" t="s">
        <v>109</v>
      </c>
      <c r="D89" s="1" t="s">
        <v>478</v>
      </c>
      <c r="E89" s="1" t="s">
        <v>14</v>
      </c>
      <c r="F89" s="1" t="s">
        <v>123</v>
      </c>
      <c r="G89" s="21"/>
      <c r="H89" s="3">
        <v>26.16</v>
      </c>
      <c r="I89" s="3">
        <f t="shared" si="4"/>
        <v>0</v>
      </c>
      <c r="J89" s="3">
        <v>79</v>
      </c>
      <c r="K89" s="4">
        <f t="shared" si="1"/>
        <v>0.33113924050632909</v>
      </c>
      <c r="L89" s="1" t="s">
        <v>63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4" t="s">
        <v>107</v>
      </c>
      <c r="B90" s="1" t="s">
        <v>108</v>
      </c>
      <c r="C90" s="1" t="s">
        <v>109</v>
      </c>
      <c r="D90" s="1" t="s">
        <v>129</v>
      </c>
      <c r="E90" s="1" t="s">
        <v>14</v>
      </c>
      <c r="F90" s="1" t="s">
        <v>130</v>
      </c>
      <c r="G90" s="21"/>
      <c r="H90" s="3">
        <v>29</v>
      </c>
      <c r="I90" s="3">
        <f t="shared" si="4"/>
        <v>0</v>
      </c>
      <c r="J90" s="3">
        <v>75</v>
      </c>
      <c r="K90" s="4">
        <f t="shared" si="1"/>
        <v>0.38666666666666666</v>
      </c>
      <c r="L90" s="1" t="s">
        <v>63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4" t="s">
        <v>107</v>
      </c>
      <c r="B91" s="1" t="s">
        <v>108</v>
      </c>
      <c r="C91" s="1" t="s">
        <v>109</v>
      </c>
      <c r="D91" s="1" t="s">
        <v>404</v>
      </c>
      <c r="E91" s="1" t="s">
        <v>14</v>
      </c>
      <c r="F91" s="1" t="s">
        <v>405</v>
      </c>
      <c r="G91" s="21"/>
      <c r="H91" s="3">
        <v>26.5</v>
      </c>
      <c r="I91" s="3">
        <f t="shared" si="4"/>
        <v>0</v>
      </c>
      <c r="J91" s="3">
        <v>78</v>
      </c>
      <c r="K91" s="4">
        <f t="shared" si="1"/>
        <v>0.33974358974358976</v>
      </c>
      <c r="L91" s="1" t="s">
        <v>63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4" t="s">
        <v>107</v>
      </c>
      <c r="B92" s="1" t="s">
        <v>108</v>
      </c>
      <c r="C92" s="1" t="s">
        <v>109</v>
      </c>
      <c r="D92" s="1" t="s">
        <v>410</v>
      </c>
      <c r="E92" s="1" t="s">
        <v>14</v>
      </c>
      <c r="F92" s="1" t="s">
        <v>405</v>
      </c>
      <c r="G92" s="21"/>
      <c r="H92" s="3">
        <v>30.75</v>
      </c>
      <c r="I92" s="3">
        <f t="shared" si="4"/>
        <v>0</v>
      </c>
      <c r="J92" s="3">
        <v>82</v>
      </c>
      <c r="K92" s="4">
        <f t="shared" si="1"/>
        <v>0.375</v>
      </c>
      <c r="L92" s="1" t="s">
        <v>63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4" t="s">
        <v>107</v>
      </c>
      <c r="B93" s="1" t="s">
        <v>108</v>
      </c>
      <c r="C93" s="1" t="s">
        <v>109</v>
      </c>
      <c r="D93" s="1" t="s">
        <v>131</v>
      </c>
      <c r="E93" s="1" t="s">
        <v>14</v>
      </c>
      <c r="F93" s="1" t="s">
        <v>130</v>
      </c>
      <c r="G93" s="21"/>
      <c r="H93" s="3">
        <v>29</v>
      </c>
      <c r="I93" s="3">
        <f t="shared" si="4"/>
        <v>0</v>
      </c>
      <c r="J93" s="3">
        <v>75</v>
      </c>
      <c r="K93" s="4">
        <f t="shared" si="1"/>
        <v>0.38666666666666666</v>
      </c>
      <c r="L93" s="1" t="s">
        <v>63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4" t="s">
        <v>107</v>
      </c>
      <c r="B94" s="1" t="s">
        <v>108</v>
      </c>
      <c r="C94" s="1" t="s">
        <v>109</v>
      </c>
      <c r="D94" s="1" t="s">
        <v>132</v>
      </c>
      <c r="E94" s="1">
        <v>2006</v>
      </c>
      <c r="F94" s="1" t="s">
        <v>123</v>
      </c>
      <c r="G94" s="21"/>
      <c r="H94" s="3">
        <v>139.99</v>
      </c>
      <c r="I94" s="3">
        <f t="shared" si="4"/>
        <v>0</v>
      </c>
      <c r="J94" s="3">
        <v>435</v>
      </c>
      <c r="K94" s="4">
        <f t="shared" si="1"/>
        <v>0.321816091954023</v>
      </c>
      <c r="L94" s="1" t="s">
        <v>63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4" t="s">
        <v>107</v>
      </c>
      <c r="B95" s="1" t="s">
        <v>108</v>
      </c>
      <c r="C95" s="1" t="s">
        <v>109</v>
      </c>
      <c r="D95" s="1" t="s">
        <v>133</v>
      </c>
      <c r="E95" s="1"/>
      <c r="F95" s="1" t="s">
        <v>83</v>
      </c>
      <c r="G95" s="21"/>
      <c r="H95" s="3">
        <v>61</v>
      </c>
      <c r="I95" s="3">
        <f t="shared" si="4"/>
        <v>0</v>
      </c>
      <c r="J95" s="3">
        <v>205</v>
      </c>
      <c r="K95" s="4">
        <f t="shared" si="1"/>
        <v>0.29756097560975608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4" t="s">
        <v>107</v>
      </c>
      <c r="B96" s="1" t="s">
        <v>134</v>
      </c>
      <c r="C96" s="1" t="s">
        <v>107</v>
      </c>
      <c r="D96" s="1" t="s">
        <v>135</v>
      </c>
      <c r="E96" s="1"/>
      <c r="F96" s="1" t="s">
        <v>83</v>
      </c>
      <c r="G96" s="21"/>
      <c r="H96" s="3">
        <v>26</v>
      </c>
      <c r="I96" s="3">
        <f t="shared" si="4"/>
        <v>0</v>
      </c>
      <c r="J96" s="3">
        <v>84</v>
      </c>
      <c r="K96" s="4">
        <f t="shared" ref="K96:K178" si="5">H96/J96</f>
        <v>0.30952380952380953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134</v>
      </c>
      <c r="C97" s="1" t="s">
        <v>137</v>
      </c>
      <c r="D97" s="1" t="s">
        <v>138</v>
      </c>
      <c r="E97" s="1"/>
      <c r="F97" s="1" t="s">
        <v>83</v>
      </c>
      <c r="G97" s="21"/>
      <c r="H97" s="3">
        <v>25</v>
      </c>
      <c r="I97" s="3">
        <f t="shared" si="4"/>
        <v>0</v>
      </c>
      <c r="J97" s="3">
        <v>82</v>
      </c>
      <c r="K97" s="4">
        <f t="shared" si="5"/>
        <v>0.3048780487804878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148</v>
      </c>
      <c r="D98" s="1" t="s">
        <v>438</v>
      </c>
      <c r="E98" s="1">
        <v>2022</v>
      </c>
      <c r="F98" s="1" t="s">
        <v>437</v>
      </c>
      <c r="G98" s="21"/>
      <c r="H98" s="3">
        <f>438/12</f>
        <v>36.5</v>
      </c>
      <c r="I98" s="3">
        <f t="shared" si="4"/>
        <v>0</v>
      </c>
      <c r="J98" s="3">
        <v>112</v>
      </c>
      <c r="K98" s="4">
        <f t="shared" si="5"/>
        <v>0.32589285714285715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134</v>
      </c>
      <c r="C99" s="1" t="s">
        <v>139</v>
      </c>
      <c r="D99" s="1" t="s">
        <v>140</v>
      </c>
      <c r="E99" s="1">
        <v>2021</v>
      </c>
      <c r="F99" s="1" t="s">
        <v>141</v>
      </c>
      <c r="G99" s="21"/>
      <c r="H99" s="3">
        <v>32</v>
      </c>
      <c r="I99" s="3">
        <f t="shared" si="4"/>
        <v>0</v>
      </c>
      <c r="J99" s="3">
        <v>99</v>
      </c>
      <c r="K99" s="4">
        <f t="shared" si="5"/>
        <v>0.32323232323232326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142</v>
      </c>
      <c r="C100" s="1" t="s">
        <v>143</v>
      </c>
      <c r="D100" s="1" t="s">
        <v>144</v>
      </c>
      <c r="E100" s="1">
        <v>2023</v>
      </c>
      <c r="F100" s="1" t="s">
        <v>50</v>
      </c>
      <c r="G100" s="21"/>
      <c r="H100" s="3">
        <v>33.99</v>
      </c>
      <c r="I100" s="3">
        <f t="shared" si="4"/>
        <v>0</v>
      </c>
      <c r="J100" s="3">
        <v>104</v>
      </c>
      <c r="K100" s="4">
        <f t="shared" si="5"/>
        <v>0.32682692307692307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145</v>
      </c>
      <c r="C101" s="1" t="s">
        <v>146</v>
      </c>
      <c r="D101" s="1" t="s">
        <v>147</v>
      </c>
      <c r="E101" s="1"/>
      <c r="F101" s="1" t="s">
        <v>83</v>
      </c>
      <c r="G101" s="21"/>
      <c r="H101" s="3">
        <v>33</v>
      </c>
      <c r="I101" s="3">
        <f t="shared" si="4"/>
        <v>0</v>
      </c>
      <c r="J101" s="3">
        <v>83</v>
      </c>
      <c r="K101" s="4">
        <f t="shared" si="5"/>
        <v>0.39759036144578314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148</v>
      </c>
      <c r="D102" s="1" t="s">
        <v>149</v>
      </c>
      <c r="E102" s="1">
        <v>2021</v>
      </c>
      <c r="F102" s="1" t="s">
        <v>83</v>
      </c>
      <c r="G102" s="21"/>
      <c r="H102" s="3">
        <v>31.16</v>
      </c>
      <c r="I102" s="3">
        <f t="shared" si="4"/>
        <v>0</v>
      </c>
      <c r="J102" s="3">
        <v>105</v>
      </c>
      <c r="K102" s="4">
        <f t="shared" si="5"/>
        <v>0.29676190476190478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150</v>
      </c>
      <c r="D103" s="1" t="s">
        <v>457</v>
      </c>
      <c r="E103" s="1">
        <v>2022</v>
      </c>
      <c r="F103" s="1" t="s">
        <v>459</v>
      </c>
      <c r="G103" s="21"/>
      <c r="H103" s="3">
        <v>30</v>
      </c>
      <c r="I103" s="3">
        <f t="shared" si="4"/>
        <v>0</v>
      </c>
      <c r="J103" s="3">
        <v>120</v>
      </c>
      <c r="K103" s="4">
        <f>H103/J103</f>
        <v>0.25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150</v>
      </c>
      <c r="D104" s="1" t="s">
        <v>458</v>
      </c>
      <c r="E104" s="1">
        <v>2020</v>
      </c>
      <c r="F104" s="1" t="s">
        <v>459</v>
      </c>
      <c r="G104" s="21"/>
      <c r="H104" s="3">
        <v>85</v>
      </c>
      <c r="I104" s="3">
        <f t="shared" si="4"/>
        <v>0</v>
      </c>
      <c r="J104" s="3">
        <v>260</v>
      </c>
      <c r="K104" s="4">
        <f>H104/J104</f>
        <v>0.32692307692307693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150</v>
      </c>
      <c r="D105" s="1" t="s">
        <v>151</v>
      </c>
      <c r="E105" s="1"/>
      <c r="F105" s="1" t="s">
        <v>83</v>
      </c>
      <c r="G105" s="21"/>
      <c r="H105" s="3">
        <v>40</v>
      </c>
      <c r="I105" s="3">
        <f t="shared" si="4"/>
        <v>0</v>
      </c>
      <c r="J105" s="3">
        <v>128</v>
      </c>
      <c r="K105" s="4">
        <f t="shared" si="5"/>
        <v>0.3125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152</v>
      </c>
      <c r="E106" s="1"/>
      <c r="F106" s="1" t="s">
        <v>83</v>
      </c>
      <c r="G106" s="21"/>
      <c r="H106" s="3">
        <v>25</v>
      </c>
      <c r="I106" s="3">
        <f t="shared" si="4"/>
        <v>0</v>
      </c>
      <c r="J106" s="3">
        <v>87</v>
      </c>
      <c r="K106" s="4">
        <f t="shared" si="5"/>
        <v>0.28735632183908044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134</v>
      </c>
      <c r="C107" s="1" t="s">
        <v>153</v>
      </c>
      <c r="D107" s="1" t="s">
        <v>154</v>
      </c>
      <c r="E107" s="1"/>
      <c r="F107" s="1" t="s">
        <v>83</v>
      </c>
      <c r="G107" s="21"/>
      <c r="H107" s="3">
        <v>24</v>
      </c>
      <c r="I107" s="3">
        <f t="shared" si="4"/>
        <v>0</v>
      </c>
      <c r="J107" s="3">
        <v>84</v>
      </c>
      <c r="K107" s="4">
        <f t="shared" si="5"/>
        <v>0.2857142857142857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155</v>
      </c>
      <c r="D108" s="1" t="s">
        <v>156</v>
      </c>
      <c r="E108" s="1"/>
      <c r="F108" s="1" t="s">
        <v>83</v>
      </c>
      <c r="G108" s="21"/>
      <c r="H108" s="3">
        <v>24</v>
      </c>
      <c r="I108" s="3">
        <f t="shared" si="4"/>
        <v>0</v>
      </c>
      <c r="J108" s="1"/>
      <c r="K108" s="4" t="e">
        <f t="shared" si="5"/>
        <v>#DIV/0!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157</v>
      </c>
      <c r="C109" s="1" t="s">
        <v>158</v>
      </c>
      <c r="D109" s="5" t="s">
        <v>159</v>
      </c>
      <c r="E109" s="1"/>
      <c r="F109" s="5" t="s">
        <v>83</v>
      </c>
      <c r="G109" s="21"/>
      <c r="H109" s="3">
        <v>38</v>
      </c>
      <c r="I109" s="3">
        <f t="shared" si="4"/>
        <v>0</v>
      </c>
      <c r="J109" s="3">
        <v>124</v>
      </c>
      <c r="K109" s="4">
        <f t="shared" si="5"/>
        <v>0.30645161290322581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142</v>
      </c>
      <c r="C110" s="1" t="s">
        <v>160</v>
      </c>
      <c r="D110" s="5" t="s">
        <v>161</v>
      </c>
      <c r="E110" s="1"/>
      <c r="F110" s="5" t="s">
        <v>83</v>
      </c>
      <c r="G110" s="21"/>
      <c r="H110" s="3">
        <v>30</v>
      </c>
      <c r="I110" s="3">
        <f t="shared" si="4"/>
        <v>0</v>
      </c>
      <c r="J110" s="3">
        <v>98</v>
      </c>
      <c r="K110" s="4">
        <f t="shared" si="5"/>
        <v>0.30612244897959184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428</v>
      </c>
      <c r="C111" s="1" t="s">
        <v>148</v>
      </c>
      <c r="D111" s="5" t="s">
        <v>429</v>
      </c>
      <c r="E111" s="1"/>
      <c r="F111" s="5" t="s">
        <v>50</v>
      </c>
      <c r="G111" s="21"/>
      <c r="H111" s="3">
        <v>96.67</v>
      </c>
      <c r="I111" s="3">
        <f t="shared" si="4"/>
        <v>0</v>
      </c>
      <c r="J111" s="3">
        <v>265</v>
      </c>
      <c r="K111" s="4">
        <f t="shared" si="5"/>
        <v>0.36479245283018868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162</v>
      </c>
      <c r="C112" s="1" t="s">
        <v>146</v>
      </c>
      <c r="D112" s="1" t="s">
        <v>436</v>
      </c>
      <c r="E112" s="1">
        <v>2020</v>
      </c>
      <c r="F112" s="1" t="s">
        <v>50</v>
      </c>
      <c r="G112" s="21"/>
      <c r="H112" s="3">
        <v>64.67</v>
      </c>
      <c r="I112" s="3">
        <f t="shared" si="4"/>
        <v>0</v>
      </c>
      <c r="J112" s="3">
        <v>195</v>
      </c>
      <c r="K112" s="4">
        <f t="shared" si="5"/>
        <v>0.33164102564102566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162</v>
      </c>
      <c r="C113" s="1" t="s">
        <v>146</v>
      </c>
      <c r="D113" s="1" t="s">
        <v>165</v>
      </c>
      <c r="E113" s="1">
        <v>2019</v>
      </c>
      <c r="F113" s="1" t="s">
        <v>164</v>
      </c>
      <c r="G113" s="21"/>
      <c r="H113" s="3">
        <v>21.33</v>
      </c>
      <c r="I113" s="3">
        <f t="shared" si="4"/>
        <v>0</v>
      </c>
      <c r="J113" s="3">
        <v>84</v>
      </c>
      <c r="K113" s="4">
        <f t="shared" si="5"/>
        <v>0.25392857142857139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162</v>
      </c>
      <c r="C114" s="1" t="s">
        <v>146</v>
      </c>
      <c r="D114" s="1" t="s">
        <v>166</v>
      </c>
      <c r="E114" s="1">
        <v>2020</v>
      </c>
      <c r="F114" s="1" t="s">
        <v>372</v>
      </c>
      <c r="G114" s="21"/>
      <c r="H114" s="3">
        <v>60</v>
      </c>
      <c r="I114" s="3">
        <f t="shared" si="4"/>
        <v>0</v>
      </c>
      <c r="J114" s="3">
        <v>180</v>
      </c>
      <c r="K114" s="4">
        <f t="shared" si="5"/>
        <v>0.33333333333333331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162</v>
      </c>
      <c r="C115" s="1" t="s">
        <v>146</v>
      </c>
      <c r="D115" s="1" t="s">
        <v>439</v>
      </c>
      <c r="E115" s="1">
        <v>2022</v>
      </c>
      <c r="F115" s="1" t="s">
        <v>76</v>
      </c>
      <c r="G115" s="21"/>
      <c r="H115" s="3">
        <v>80</v>
      </c>
      <c r="I115" s="3">
        <f t="shared" si="4"/>
        <v>0</v>
      </c>
      <c r="J115" s="3">
        <v>220</v>
      </c>
      <c r="K115" s="4">
        <f t="shared" si="5"/>
        <v>0.36363636363636365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162</v>
      </c>
      <c r="C116" s="1" t="s">
        <v>146</v>
      </c>
      <c r="D116" s="1" t="s">
        <v>167</v>
      </c>
      <c r="E116" s="1"/>
      <c r="F116" s="1" t="s">
        <v>372</v>
      </c>
      <c r="G116" s="21"/>
      <c r="H116" s="3">
        <v>37.950000000000003</v>
      </c>
      <c r="I116" s="3">
        <f t="shared" si="4"/>
        <v>0</v>
      </c>
      <c r="J116" s="3">
        <v>114</v>
      </c>
      <c r="K116" s="4">
        <f t="shared" si="5"/>
        <v>0.3328947368421053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168</v>
      </c>
      <c r="D117" s="1" t="s">
        <v>169</v>
      </c>
      <c r="E117" s="1"/>
      <c r="F117" s="1" t="s">
        <v>50</v>
      </c>
      <c r="G117" s="21"/>
      <c r="H117" s="3">
        <v>21.33</v>
      </c>
      <c r="I117" s="3">
        <f t="shared" si="4"/>
        <v>0</v>
      </c>
      <c r="J117" s="3">
        <v>74</v>
      </c>
      <c r="K117" s="4">
        <f t="shared" si="5"/>
        <v>0.28824324324324324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168</v>
      </c>
      <c r="D118" s="1" t="s">
        <v>170</v>
      </c>
      <c r="E118" s="1"/>
      <c r="F118" s="1" t="s">
        <v>50</v>
      </c>
      <c r="G118" s="21"/>
      <c r="H118" s="3">
        <v>21.33</v>
      </c>
      <c r="I118" s="3">
        <f t="shared" si="4"/>
        <v>0</v>
      </c>
      <c r="J118" s="3">
        <v>95</v>
      </c>
      <c r="K118" s="4">
        <f t="shared" si="5"/>
        <v>0.22452631578947366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171</v>
      </c>
      <c r="D119" s="1" t="s">
        <v>172</v>
      </c>
      <c r="E119" s="1"/>
      <c r="F119" s="1" t="s">
        <v>90</v>
      </c>
      <c r="G119" s="21"/>
      <c r="H119" s="3">
        <v>210</v>
      </c>
      <c r="I119" s="3">
        <f t="shared" si="4"/>
        <v>0</v>
      </c>
      <c r="J119" s="3">
        <v>610</v>
      </c>
      <c r="K119" s="4">
        <f t="shared" si="5"/>
        <v>0.34426229508196721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173</v>
      </c>
      <c r="D120" s="1" t="s">
        <v>174</v>
      </c>
      <c r="E120" s="1"/>
      <c r="F120" s="1" t="s">
        <v>90</v>
      </c>
      <c r="G120" s="21"/>
      <c r="H120" s="3">
        <v>25</v>
      </c>
      <c r="I120" s="3">
        <f t="shared" si="4"/>
        <v>0</v>
      </c>
      <c r="J120" s="3">
        <v>79</v>
      </c>
      <c r="K120" s="4">
        <f t="shared" si="5"/>
        <v>0.31645569620253167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175</v>
      </c>
      <c r="E121" s="1"/>
      <c r="F121" s="1" t="s">
        <v>90</v>
      </c>
      <c r="G121" s="21"/>
      <c r="H121" s="3">
        <v>72</v>
      </c>
      <c r="I121" s="3">
        <f t="shared" si="4"/>
        <v>0</v>
      </c>
      <c r="J121" s="3">
        <v>236</v>
      </c>
      <c r="K121" s="4">
        <f t="shared" si="5"/>
        <v>0.30508474576271188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150</v>
      </c>
      <c r="D122" s="1" t="s">
        <v>176</v>
      </c>
      <c r="E122" s="1">
        <v>2018</v>
      </c>
      <c r="F122" s="1" t="s">
        <v>372</v>
      </c>
      <c r="G122" s="21"/>
      <c r="H122" s="3">
        <v>40.950000000000003</v>
      </c>
      <c r="I122" s="3">
        <f t="shared" si="4"/>
        <v>0</v>
      </c>
      <c r="J122" s="3">
        <v>128</v>
      </c>
      <c r="K122" s="4">
        <f t="shared" si="5"/>
        <v>0.31992187500000002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150</v>
      </c>
      <c r="D123" s="1" t="s">
        <v>177</v>
      </c>
      <c r="E123" s="1">
        <v>2018</v>
      </c>
      <c r="F123" s="1" t="s">
        <v>372</v>
      </c>
      <c r="G123" s="21"/>
      <c r="H123" s="3">
        <v>44.95</v>
      </c>
      <c r="I123" s="3">
        <f t="shared" si="4"/>
        <v>0</v>
      </c>
      <c r="J123" s="3">
        <v>139</v>
      </c>
      <c r="K123" s="4">
        <f t="shared" si="5"/>
        <v>0.32338129496402879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150</v>
      </c>
      <c r="D124" s="1" t="s">
        <v>178</v>
      </c>
      <c r="E124" s="1">
        <v>2018</v>
      </c>
      <c r="F124" s="1" t="s">
        <v>372</v>
      </c>
      <c r="G124" s="21"/>
      <c r="H124" s="3">
        <v>144</v>
      </c>
      <c r="I124" s="3">
        <f t="shared" si="4"/>
        <v>0</v>
      </c>
      <c r="J124" s="3">
        <v>390</v>
      </c>
      <c r="K124" s="4">
        <f t="shared" si="5"/>
        <v>0.36923076923076925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150</v>
      </c>
      <c r="D125" s="1" t="s">
        <v>179</v>
      </c>
      <c r="E125" s="1">
        <v>2018</v>
      </c>
      <c r="F125" s="1" t="s">
        <v>372</v>
      </c>
      <c r="G125" s="21"/>
      <c r="H125" s="3">
        <v>281.55</v>
      </c>
      <c r="I125" s="3">
        <f t="shared" si="4"/>
        <v>0</v>
      </c>
      <c r="J125" s="3">
        <v>685</v>
      </c>
      <c r="K125" s="4">
        <f t="shared" si="5"/>
        <v>0.41102189781021897</v>
      </c>
      <c r="L125" s="1" t="s">
        <v>63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180</v>
      </c>
      <c r="C126" s="1" t="s">
        <v>168</v>
      </c>
      <c r="D126" s="1" t="s">
        <v>181</v>
      </c>
      <c r="E126" s="1">
        <v>2021</v>
      </c>
      <c r="F126" s="1" t="s">
        <v>372</v>
      </c>
      <c r="G126" s="21"/>
      <c r="H126" s="3">
        <v>31.95</v>
      </c>
      <c r="I126" s="3">
        <f t="shared" si="4"/>
        <v>0</v>
      </c>
      <c r="J126" s="3">
        <v>96</v>
      </c>
      <c r="K126" s="4">
        <f t="shared" si="5"/>
        <v>0.33281250000000001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180</v>
      </c>
      <c r="C127" s="1" t="s">
        <v>148</v>
      </c>
      <c r="D127" s="1" t="s">
        <v>182</v>
      </c>
      <c r="E127" s="1">
        <v>2020</v>
      </c>
      <c r="F127" s="1" t="s">
        <v>372</v>
      </c>
      <c r="G127" s="21"/>
      <c r="H127" s="3">
        <v>38.950000000000003</v>
      </c>
      <c r="I127" s="3">
        <f t="shared" si="4"/>
        <v>0</v>
      </c>
      <c r="J127" s="3">
        <v>125</v>
      </c>
      <c r="K127" s="4">
        <f t="shared" si="5"/>
        <v>0.31160000000000004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408</v>
      </c>
      <c r="E128" s="1">
        <v>2022</v>
      </c>
      <c r="F128" s="1" t="s">
        <v>372</v>
      </c>
      <c r="G128" s="21"/>
      <c r="H128" s="3">
        <v>60.1</v>
      </c>
      <c r="I128" s="3">
        <f t="shared" si="4"/>
        <v>0</v>
      </c>
      <c r="J128" s="3">
        <v>180</v>
      </c>
      <c r="K128" s="4">
        <f t="shared" si="5"/>
        <v>0.3338888888888889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180</v>
      </c>
      <c r="C129" s="1" t="s">
        <v>148</v>
      </c>
      <c r="D129" s="1" t="s">
        <v>461</v>
      </c>
      <c r="E129" s="1">
        <v>2022</v>
      </c>
      <c r="F129" s="1" t="s">
        <v>372</v>
      </c>
      <c r="G129" s="21"/>
      <c r="H129" s="3">
        <v>60.1</v>
      </c>
      <c r="I129" s="3">
        <f t="shared" si="4"/>
        <v>0</v>
      </c>
      <c r="J129" s="3">
        <v>180</v>
      </c>
      <c r="K129" s="4">
        <f t="shared" si="5"/>
        <v>0.3338888888888889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183</v>
      </c>
      <c r="E130" s="1">
        <v>2020</v>
      </c>
      <c r="F130" s="1" t="s">
        <v>372</v>
      </c>
      <c r="G130" s="21"/>
      <c r="H130" s="3">
        <v>46</v>
      </c>
      <c r="I130" s="3">
        <f t="shared" si="4"/>
        <v>0</v>
      </c>
      <c r="J130" s="3">
        <v>149</v>
      </c>
      <c r="K130" s="4">
        <f t="shared" si="5"/>
        <v>0.3087248322147651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184</v>
      </c>
      <c r="E131" s="1">
        <v>2019</v>
      </c>
      <c r="F131" s="1" t="s">
        <v>372</v>
      </c>
      <c r="G131" s="21"/>
      <c r="H131" s="3">
        <v>75.95</v>
      </c>
      <c r="I131" s="3">
        <f t="shared" si="4"/>
        <v>0</v>
      </c>
      <c r="J131" s="3">
        <v>235</v>
      </c>
      <c r="K131" s="4">
        <f t="shared" si="5"/>
        <v>0.32319148936170217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185</v>
      </c>
      <c r="E132" s="1"/>
      <c r="F132" s="1" t="s">
        <v>372</v>
      </c>
      <c r="G132" s="21"/>
      <c r="H132" s="3">
        <v>70</v>
      </c>
      <c r="I132" s="3">
        <f t="shared" si="4"/>
        <v>0</v>
      </c>
      <c r="J132" s="3">
        <v>240</v>
      </c>
      <c r="K132" s="4">
        <f t="shared" si="5"/>
        <v>0.29166666666666669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186</v>
      </c>
      <c r="E133" s="1"/>
      <c r="F133" s="1" t="s">
        <v>372</v>
      </c>
      <c r="G133" s="21"/>
      <c r="H133" s="3">
        <v>130</v>
      </c>
      <c r="I133" s="3">
        <f t="shared" si="4"/>
        <v>0</v>
      </c>
      <c r="J133" s="3">
        <v>430</v>
      </c>
      <c r="K133" s="4">
        <f t="shared" si="5"/>
        <v>0.30232558139534882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387</v>
      </c>
      <c r="E134" s="1">
        <v>2021</v>
      </c>
      <c r="F134" s="1" t="s">
        <v>372</v>
      </c>
      <c r="G134" s="21"/>
      <c r="H134" s="3">
        <v>72</v>
      </c>
      <c r="I134" s="3">
        <f t="shared" si="4"/>
        <v>0</v>
      </c>
      <c r="J134" s="3">
        <v>215</v>
      </c>
      <c r="K134" s="4">
        <f t="shared" si="5"/>
        <v>0.33488372093023255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187</v>
      </c>
      <c r="E135" s="1"/>
      <c r="F135" s="1" t="s">
        <v>372</v>
      </c>
      <c r="G135" s="21"/>
      <c r="H135" s="3">
        <v>55</v>
      </c>
      <c r="I135" s="3">
        <f t="shared" si="4"/>
        <v>0</v>
      </c>
      <c r="J135" s="3">
        <v>168</v>
      </c>
      <c r="K135" s="4">
        <f t="shared" si="5"/>
        <v>0.32738095238095238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180</v>
      </c>
      <c r="C136" s="1" t="s">
        <v>148</v>
      </c>
      <c r="D136" s="1" t="s">
        <v>188</v>
      </c>
      <c r="E136" s="1"/>
      <c r="F136" s="1" t="s">
        <v>372</v>
      </c>
      <c r="G136" s="21"/>
      <c r="H136" s="3">
        <v>48</v>
      </c>
      <c r="I136" s="3">
        <f t="shared" si="4"/>
        <v>0</v>
      </c>
      <c r="J136" s="3">
        <v>145</v>
      </c>
      <c r="K136" s="4">
        <f t="shared" si="5"/>
        <v>0.33103448275862069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180</v>
      </c>
      <c r="C137" s="1" t="s">
        <v>148</v>
      </c>
      <c r="D137" s="1" t="s">
        <v>189</v>
      </c>
      <c r="E137" s="1">
        <v>2018</v>
      </c>
      <c r="F137" s="1" t="s">
        <v>372</v>
      </c>
      <c r="G137" s="21"/>
      <c r="H137" s="3">
        <v>20</v>
      </c>
      <c r="I137" s="3">
        <f t="shared" si="4"/>
        <v>0</v>
      </c>
      <c r="J137" s="3">
        <v>95</v>
      </c>
      <c r="K137" s="4">
        <f t="shared" si="5"/>
        <v>0.21052631578947367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180</v>
      </c>
      <c r="C138" s="1" t="s">
        <v>148</v>
      </c>
      <c r="D138" s="1" t="s">
        <v>189</v>
      </c>
      <c r="E138" s="1">
        <v>2019</v>
      </c>
      <c r="F138" s="1" t="s">
        <v>372</v>
      </c>
      <c r="G138" s="21"/>
      <c r="H138" s="3">
        <v>48.45</v>
      </c>
      <c r="I138" s="3">
        <f t="shared" si="4"/>
        <v>0</v>
      </c>
      <c r="J138" s="3">
        <v>152</v>
      </c>
      <c r="K138" s="4">
        <f t="shared" si="5"/>
        <v>0.31875000000000003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190</v>
      </c>
      <c r="E139" s="1"/>
      <c r="F139" s="1" t="s">
        <v>372</v>
      </c>
      <c r="G139" s="21"/>
      <c r="H139" s="3">
        <v>108.95</v>
      </c>
      <c r="I139" s="3">
        <f t="shared" si="4"/>
        <v>0</v>
      </c>
      <c r="J139" s="3">
        <v>362</v>
      </c>
      <c r="K139" s="4">
        <f t="shared" si="5"/>
        <v>0.30096685082872932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191</v>
      </c>
      <c r="E140" s="1">
        <v>2018</v>
      </c>
      <c r="F140" s="1" t="s">
        <v>372</v>
      </c>
      <c r="G140" s="21"/>
      <c r="H140" s="3">
        <v>84.95</v>
      </c>
      <c r="I140" s="3">
        <f t="shared" si="4"/>
        <v>0</v>
      </c>
      <c r="J140" s="3">
        <v>290</v>
      </c>
      <c r="K140" s="4">
        <f t="shared" si="5"/>
        <v>0.29293103448275865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391</v>
      </c>
      <c r="E141" s="1">
        <v>2020</v>
      </c>
      <c r="F141" s="1" t="s">
        <v>372</v>
      </c>
      <c r="G141" s="21"/>
      <c r="H141" s="3">
        <v>41.2</v>
      </c>
      <c r="I141" s="3">
        <f t="shared" si="4"/>
        <v>0</v>
      </c>
      <c r="J141" s="3">
        <v>125</v>
      </c>
      <c r="K141" s="4">
        <f t="shared" si="5"/>
        <v>0.3296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192</v>
      </c>
      <c r="E142" s="1">
        <v>2019</v>
      </c>
      <c r="F142" s="1" t="s">
        <v>372</v>
      </c>
      <c r="G142" s="21"/>
      <c r="H142" s="3">
        <v>37</v>
      </c>
      <c r="I142" s="3">
        <f t="shared" si="4"/>
        <v>0</v>
      </c>
      <c r="J142" s="3">
        <v>125</v>
      </c>
      <c r="K142" s="4">
        <f t="shared" si="5"/>
        <v>0.29599999999999999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193</v>
      </c>
      <c r="E143" s="1">
        <v>2020</v>
      </c>
      <c r="F143" s="1" t="s">
        <v>372</v>
      </c>
      <c r="G143" s="21"/>
      <c r="H143" s="3">
        <v>122.5</v>
      </c>
      <c r="I143" s="3">
        <f t="shared" si="4"/>
        <v>0</v>
      </c>
      <c r="J143" s="3">
        <v>395</v>
      </c>
      <c r="K143" s="4">
        <f t="shared" si="5"/>
        <v>0.310126582278481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195</v>
      </c>
      <c r="E144" s="1">
        <v>2022</v>
      </c>
      <c r="F144" s="1" t="s">
        <v>50</v>
      </c>
      <c r="G144" s="21"/>
      <c r="H144" s="3">
        <v>32.67</v>
      </c>
      <c r="I144" s="3">
        <f t="shared" si="4"/>
        <v>0</v>
      </c>
      <c r="J144" s="3">
        <v>108</v>
      </c>
      <c r="K144" s="4">
        <f t="shared" si="5"/>
        <v>0.30249999999999999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195</v>
      </c>
      <c r="E145" s="1">
        <v>2020</v>
      </c>
      <c r="F145" s="1" t="s">
        <v>50</v>
      </c>
      <c r="G145" s="21"/>
      <c r="H145" s="3">
        <v>27.33</v>
      </c>
      <c r="I145" s="3">
        <f t="shared" si="4"/>
        <v>0</v>
      </c>
      <c r="J145" s="3">
        <v>106</v>
      </c>
      <c r="K145" s="4">
        <f t="shared" si="5"/>
        <v>0.25783018867924529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195</v>
      </c>
      <c r="E146" s="1">
        <v>2021</v>
      </c>
      <c r="F146" s="1" t="s">
        <v>50</v>
      </c>
      <c r="G146" s="21"/>
      <c r="H146" s="3">
        <v>29.33</v>
      </c>
      <c r="I146" s="3">
        <f t="shared" si="4"/>
        <v>0</v>
      </c>
      <c r="J146" s="3">
        <v>112</v>
      </c>
      <c r="K146" s="4">
        <f t="shared" si="5"/>
        <v>0.26187499999999997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418</v>
      </c>
      <c r="E147" s="1">
        <v>2022</v>
      </c>
      <c r="F147" s="1" t="s">
        <v>50</v>
      </c>
      <c r="G147" s="21"/>
      <c r="H147" s="3">
        <v>87.99</v>
      </c>
      <c r="I147" s="3">
        <f t="shared" si="4"/>
        <v>0</v>
      </c>
      <c r="J147" s="3">
        <v>259</v>
      </c>
      <c r="K147" s="4">
        <f t="shared" si="5"/>
        <v>0.3397297297297297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384</v>
      </c>
      <c r="E148" s="1">
        <v>2021</v>
      </c>
      <c r="F148" s="1" t="s">
        <v>25</v>
      </c>
      <c r="G148" s="21"/>
      <c r="H148" s="3">
        <v>71.25</v>
      </c>
      <c r="I148" s="3">
        <f t="shared" ref="I148:I212" si="6">H148*G148</f>
        <v>0</v>
      </c>
      <c r="J148" s="3">
        <v>230</v>
      </c>
      <c r="K148" s="4">
        <f t="shared" si="5"/>
        <v>0.30978260869565216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441</v>
      </c>
      <c r="D149" s="1" t="s">
        <v>442</v>
      </c>
      <c r="E149" s="1">
        <v>2020</v>
      </c>
      <c r="F149" s="1" t="s">
        <v>443</v>
      </c>
      <c r="G149" s="21"/>
      <c r="H149" s="3">
        <v>59.1</v>
      </c>
      <c r="I149" s="3">
        <f t="shared" si="6"/>
        <v>0</v>
      </c>
      <c r="J149" s="3">
        <v>180</v>
      </c>
      <c r="K149" s="4">
        <f t="shared" si="5"/>
        <v>0.32833333333333337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460</v>
      </c>
      <c r="E150" s="1">
        <v>2023</v>
      </c>
      <c r="F150" s="1" t="s">
        <v>123</v>
      </c>
      <c r="G150" s="21"/>
      <c r="H150" s="3">
        <v>59.17</v>
      </c>
      <c r="I150" s="3">
        <f t="shared" si="6"/>
        <v>0</v>
      </c>
      <c r="J150" s="3">
        <v>188</v>
      </c>
      <c r="K150" s="4">
        <f t="shared" si="5"/>
        <v>0.31473404255319148</v>
      </c>
      <c r="L150" s="1" t="s">
        <v>106</v>
      </c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466</v>
      </c>
      <c r="E151" s="1">
        <v>2023</v>
      </c>
      <c r="F151" s="1" t="s">
        <v>123</v>
      </c>
      <c r="G151" s="21"/>
      <c r="H151" s="3">
        <v>31.5</v>
      </c>
      <c r="I151" s="3">
        <f t="shared" si="6"/>
        <v>0</v>
      </c>
      <c r="J151" s="3">
        <v>99</v>
      </c>
      <c r="K151" s="4">
        <f t="shared" si="5"/>
        <v>0.31818181818181818</v>
      </c>
      <c r="L151" s="1" t="s">
        <v>106</v>
      </c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196</v>
      </c>
      <c r="E152" s="1">
        <v>2020</v>
      </c>
      <c r="F152" s="1" t="s">
        <v>123</v>
      </c>
      <c r="G152" s="21"/>
      <c r="H152" s="3">
        <v>29.5</v>
      </c>
      <c r="I152" s="3">
        <f t="shared" si="6"/>
        <v>0</v>
      </c>
      <c r="J152" s="3">
        <v>99</v>
      </c>
      <c r="K152" s="4">
        <f t="shared" si="5"/>
        <v>0.29797979797979796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197</v>
      </c>
      <c r="E153" s="1">
        <v>2022</v>
      </c>
      <c r="F153" s="1" t="s">
        <v>123</v>
      </c>
      <c r="G153" s="21"/>
      <c r="H153" s="3">
        <v>53.167000000000002</v>
      </c>
      <c r="I153" s="3">
        <f t="shared" si="6"/>
        <v>0</v>
      </c>
      <c r="J153" s="3">
        <v>162</v>
      </c>
      <c r="K153" s="4">
        <f t="shared" si="5"/>
        <v>0.32819135802469135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197</v>
      </c>
      <c r="E154" s="1">
        <v>2021</v>
      </c>
      <c r="F154" s="1" t="s">
        <v>123</v>
      </c>
      <c r="G154" s="21"/>
      <c r="H154" s="3">
        <v>126.67</v>
      </c>
      <c r="I154" s="3">
        <f t="shared" si="6"/>
        <v>0</v>
      </c>
      <c r="J154" s="3">
        <v>375</v>
      </c>
      <c r="K154" s="4">
        <f t="shared" si="5"/>
        <v>0.33778666666666668</v>
      </c>
      <c r="L154" s="1" t="s">
        <v>198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199</v>
      </c>
      <c r="E155" s="1">
        <v>2021</v>
      </c>
      <c r="F155" s="1" t="s">
        <v>123</v>
      </c>
      <c r="G155" s="21"/>
      <c r="H155" s="3">
        <v>50.42</v>
      </c>
      <c r="I155" s="3">
        <f t="shared" si="6"/>
        <v>0</v>
      </c>
      <c r="J155" s="3">
        <v>162</v>
      </c>
      <c r="K155" s="4">
        <f t="shared" si="5"/>
        <v>0.3112345679012346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1" t="s">
        <v>200</v>
      </c>
      <c r="E156" s="1">
        <v>2016</v>
      </c>
      <c r="F156" s="1" t="s">
        <v>123</v>
      </c>
      <c r="G156" s="21"/>
      <c r="H156" s="3">
        <v>75.92</v>
      </c>
      <c r="I156" s="3">
        <f t="shared" si="6"/>
        <v>0</v>
      </c>
      <c r="J156" s="3">
        <v>232</v>
      </c>
      <c r="K156" s="4">
        <f t="shared" si="5"/>
        <v>0.32724137931034486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148</v>
      </c>
      <c r="D157" s="1" t="s">
        <v>201</v>
      </c>
      <c r="E157" s="1">
        <v>2020</v>
      </c>
      <c r="F157" s="1" t="s">
        <v>123</v>
      </c>
      <c r="G157" s="21"/>
      <c r="H157" s="3">
        <v>36.659999999999997</v>
      </c>
      <c r="I157" s="3">
        <f t="shared" si="6"/>
        <v>0</v>
      </c>
      <c r="J157" s="3">
        <v>115</v>
      </c>
      <c r="K157" s="4">
        <f t="shared" si="5"/>
        <v>0.31878260869565217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148</v>
      </c>
      <c r="D158" s="1" t="s">
        <v>202</v>
      </c>
      <c r="E158" s="1"/>
      <c r="F158" s="1" t="s">
        <v>123</v>
      </c>
      <c r="G158" s="21"/>
      <c r="H158" s="3">
        <v>127.33</v>
      </c>
      <c r="I158" s="3">
        <f t="shared" si="6"/>
        <v>0</v>
      </c>
      <c r="J158" s="3">
        <v>359</v>
      </c>
      <c r="K158" s="4">
        <f t="shared" si="5"/>
        <v>0.35467966573816156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148</v>
      </c>
      <c r="D159" s="1" t="s">
        <v>203</v>
      </c>
      <c r="E159" s="1">
        <v>2019</v>
      </c>
      <c r="F159" s="1" t="s">
        <v>123</v>
      </c>
      <c r="G159" s="21"/>
      <c r="H159" s="3">
        <v>24.5</v>
      </c>
      <c r="I159" s="3">
        <f t="shared" si="6"/>
        <v>0</v>
      </c>
      <c r="J159" s="3">
        <v>83</v>
      </c>
      <c r="K159" s="4">
        <f t="shared" si="5"/>
        <v>0.29518072289156627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108</v>
      </c>
      <c r="C160" s="1" t="s">
        <v>148</v>
      </c>
      <c r="D160" s="1" t="s">
        <v>393</v>
      </c>
      <c r="E160" s="1">
        <v>2020</v>
      </c>
      <c r="F160" s="1" t="s">
        <v>123</v>
      </c>
      <c r="G160" s="21"/>
      <c r="H160" s="3">
        <v>96.75</v>
      </c>
      <c r="I160" s="3">
        <f t="shared" si="6"/>
        <v>0</v>
      </c>
      <c r="J160" s="3">
        <v>315</v>
      </c>
      <c r="K160" s="4">
        <f t="shared" si="5"/>
        <v>0.30714285714285716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108</v>
      </c>
      <c r="C161" s="1" t="s">
        <v>148</v>
      </c>
      <c r="D161" s="1" t="s">
        <v>204</v>
      </c>
      <c r="E161" s="1">
        <v>2018</v>
      </c>
      <c r="F161" s="1" t="s">
        <v>123</v>
      </c>
      <c r="G161" s="21"/>
      <c r="H161" s="3">
        <v>96.75</v>
      </c>
      <c r="I161" s="3">
        <f t="shared" si="6"/>
        <v>0</v>
      </c>
      <c r="J161" s="3">
        <v>315</v>
      </c>
      <c r="K161" s="4">
        <f t="shared" si="5"/>
        <v>0.30714285714285716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108</v>
      </c>
      <c r="C162" s="1" t="s">
        <v>148</v>
      </c>
      <c r="D162" s="1" t="s">
        <v>205</v>
      </c>
      <c r="E162" s="1"/>
      <c r="F162" s="1" t="s">
        <v>123</v>
      </c>
      <c r="G162" s="21"/>
      <c r="H162" s="3">
        <v>75</v>
      </c>
      <c r="I162" s="3">
        <f t="shared" si="6"/>
        <v>0</v>
      </c>
      <c r="J162" s="3">
        <v>245</v>
      </c>
      <c r="K162" s="4">
        <f t="shared" si="5"/>
        <v>0.30612244897959184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108</v>
      </c>
      <c r="C163" s="1" t="s">
        <v>148</v>
      </c>
      <c r="D163" s="1" t="s">
        <v>206</v>
      </c>
      <c r="E163" s="1">
        <v>2013</v>
      </c>
      <c r="F163" s="1" t="s">
        <v>123</v>
      </c>
      <c r="G163" s="21"/>
      <c r="H163" s="3">
        <v>46.16</v>
      </c>
      <c r="I163" s="3">
        <f t="shared" si="6"/>
        <v>0</v>
      </c>
      <c r="J163" s="3">
        <v>147</v>
      </c>
      <c r="K163" s="4">
        <f t="shared" si="5"/>
        <v>0.31401360544217682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108</v>
      </c>
      <c r="C164" s="1" t="s">
        <v>148</v>
      </c>
      <c r="D164" s="1" t="s">
        <v>207</v>
      </c>
      <c r="E164" s="1">
        <v>2015</v>
      </c>
      <c r="F164" s="1" t="s">
        <v>123</v>
      </c>
      <c r="G164" s="21"/>
      <c r="H164" s="3">
        <v>73</v>
      </c>
      <c r="I164" s="3">
        <f t="shared" si="6"/>
        <v>0</v>
      </c>
      <c r="J164" s="3">
        <v>245</v>
      </c>
      <c r="K164" s="4">
        <f t="shared" si="5"/>
        <v>0.29795918367346941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108</v>
      </c>
      <c r="C165" s="1" t="s">
        <v>148</v>
      </c>
      <c r="D165" s="1" t="s">
        <v>447</v>
      </c>
      <c r="E165" s="1">
        <v>2022</v>
      </c>
      <c r="F165" s="1" t="s">
        <v>123</v>
      </c>
      <c r="G165" s="21"/>
      <c r="H165" s="3">
        <v>67.58</v>
      </c>
      <c r="I165" s="3">
        <f t="shared" si="6"/>
        <v>0</v>
      </c>
      <c r="J165" s="3">
        <v>200</v>
      </c>
      <c r="K165" s="4">
        <f t="shared" si="5"/>
        <v>0.33789999999999998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108</v>
      </c>
      <c r="C166" s="1" t="s">
        <v>148</v>
      </c>
      <c r="D166" s="5" t="s">
        <v>208</v>
      </c>
      <c r="E166" s="1">
        <v>2020</v>
      </c>
      <c r="F166" s="1" t="s">
        <v>123</v>
      </c>
      <c r="G166" s="21"/>
      <c r="H166" s="3">
        <v>70.42</v>
      </c>
      <c r="I166" s="3">
        <f t="shared" si="6"/>
        <v>0</v>
      </c>
      <c r="J166" s="3">
        <v>232</v>
      </c>
      <c r="K166" s="4">
        <f t="shared" si="5"/>
        <v>0.30353448275862072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108</v>
      </c>
      <c r="C167" s="1" t="s">
        <v>209</v>
      </c>
      <c r="D167" s="1" t="s">
        <v>210</v>
      </c>
      <c r="E167" s="1">
        <v>2023</v>
      </c>
      <c r="F167" s="1" t="s">
        <v>123</v>
      </c>
      <c r="G167" s="21"/>
      <c r="H167" s="3">
        <v>59.16</v>
      </c>
      <c r="I167" s="3">
        <f t="shared" si="6"/>
        <v>0</v>
      </c>
      <c r="J167" s="3">
        <v>184</v>
      </c>
      <c r="K167" s="4">
        <f t="shared" si="5"/>
        <v>0.32152173913043475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108</v>
      </c>
      <c r="C168" s="1" t="s">
        <v>209</v>
      </c>
      <c r="D168" s="1" t="s">
        <v>412</v>
      </c>
      <c r="E168" s="1">
        <v>2022</v>
      </c>
      <c r="F168" s="1" t="s">
        <v>123</v>
      </c>
      <c r="G168" s="21"/>
      <c r="H168" s="3">
        <v>41.83</v>
      </c>
      <c r="I168" s="3">
        <f t="shared" si="6"/>
        <v>0</v>
      </c>
      <c r="J168" s="3">
        <v>124</v>
      </c>
      <c r="K168" s="4">
        <f t="shared" si="5"/>
        <v>0.33733870967741936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108</v>
      </c>
      <c r="C169" s="1" t="s">
        <v>171</v>
      </c>
      <c r="D169" s="1" t="s">
        <v>424</v>
      </c>
      <c r="E169" s="1">
        <v>2022</v>
      </c>
      <c r="F169" s="1" t="s">
        <v>123</v>
      </c>
      <c r="G169" s="21"/>
      <c r="H169" s="3">
        <v>22.41</v>
      </c>
      <c r="I169" s="3">
        <f t="shared" si="6"/>
        <v>0</v>
      </c>
      <c r="J169" s="3">
        <v>88</v>
      </c>
      <c r="K169" s="4">
        <f t="shared" si="5"/>
        <v>0.25465909090909089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157</v>
      </c>
      <c r="C170" s="1" t="s">
        <v>171</v>
      </c>
      <c r="D170" s="1" t="s">
        <v>450</v>
      </c>
      <c r="E170" s="1">
        <v>2022</v>
      </c>
      <c r="F170" s="1" t="s">
        <v>123</v>
      </c>
      <c r="G170" s="21"/>
      <c r="H170" s="3">
        <v>22.33</v>
      </c>
      <c r="I170" s="3">
        <f t="shared" si="6"/>
        <v>0</v>
      </c>
      <c r="J170" s="3">
        <v>85</v>
      </c>
      <c r="K170" s="4">
        <f t="shared" si="5"/>
        <v>0.26270588235294118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211</v>
      </c>
      <c r="E171" s="1">
        <v>2021</v>
      </c>
      <c r="F171" s="1" t="s">
        <v>123</v>
      </c>
      <c r="G171" s="21"/>
      <c r="H171" s="3">
        <v>26</v>
      </c>
      <c r="I171" s="3">
        <f t="shared" si="6"/>
        <v>0</v>
      </c>
      <c r="J171" s="3">
        <v>88</v>
      </c>
      <c r="K171" s="4">
        <f t="shared" si="5"/>
        <v>0.29545454545454547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211</v>
      </c>
      <c r="E172" s="1">
        <v>2023</v>
      </c>
      <c r="F172" s="1" t="s">
        <v>123</v>
      </c>
      <c r="G172" s="21"/>
      <c r="H172" s="3">
        <v>31.66</v>
      </c>
      <c r="I172" s="3">
        <f t="shared" si="6"/>
        <v>0</v>
      </c>
      <c r="J172" s="3">
        <v>99</v>
      </c>
      <c r="K172" s="4">
        <f t="shared" si="5"/>
        <v>0.3197979797979798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212</v>
      </c>
      <c r="E173" s="1">
        <v>2022</v>
      </c>
      <c r="F173" s="1" t="s">
        <v>123</v>
      </c>
      <c r="G173" s="21"/>
      <c r="H173" s="3">
        <v>30.41</v>
      </c>
      <c r="I173" s="3">
        <f t="shared" si="6"/>
        <v>0</v>
      </c>
      <c r="J173" s="3">
        <v>99</v>
      </c>
      <c r="K173" s="4">
        <f t="shared" si="5"/>
        <v>0.30717171717171715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213</v>
      </c>
      <c r="E174" s="1">
        <v>2022</v>
      </c>
      <c r="F174" s="1" t="s">
        <v>123</v>
      </c>
      <c r="G174" s="21"/>
      <c r="H174" s="3">
        <v>26.17</v>
      </c>
      <c r="I174" s="3">
        <f t="shared" si="6"/>
        <v>0</v>
      </c>
      <c r="J174" s="3">
        <v>89</v>
      </c>
      <c r="K174" s="4">
        <f t="shared" si="5"/>
        <v>0.29404494382022472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214</v>
      </c>
      <c r="E175" s="1">
        <v>2020</v>
      </c>
      <c r="F175" s="1" t="s">
        <v>123</v>
      </c>
      <c r="G175" s="21"/>
      <c r="H175" s="3">
        <v>30.16</v>
      </c>
      <c r="I175" s="3">
        <f t="shared" si="6"/>
        <v>0</v>
      </c>
      <c r="J175" s="3">
        <v>98</v>
      </c>
      <c r="K175" s="4">
        <f t="shared" si="5"/>
        <v>0.30775510204081635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215</v>
      </c>
      <c r="E176" s="1">
        <v>2020</v>
      </c>
      <c r="F176" s="1" t="s">
        <v>123</v>
      </c>
      <c r="G176" s="21"/>
      <c r="H176" s="3">
        <v>59.5</v>
      </c>
      <c r="I176" s="3">
        <f t="shared" si="6"/>
        <v>0</v>
      </c>
      <c r="J176" s="3">
        <v>168</v>
      </c>
      <c r="K176" s="4">
        <f t="shared" si="5"/>
        <v>0.35416666666666669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215</v>
      </c>
      <c r="E177" s="1">
        <v>2022</v>
      </c>
      <c r="F177" s="1" t="s">
        <v>123</v>
      </c>
      <c r="G177" s="21"/>
      <c r="H177" s="3">
        <v>59.75</v>
      </c>
      <c r="I177" s="3">
        <f t="shared" si="6"/>
        <v>0</v>
      </c>
      <c r="J177" s="3">
        <v>168</v>
      </c>
      <c r="K177" s="4">
        <f t="shared" si="5"/>
        <v>0.35565476190476192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216</v>
      </c>
      <c r="E178" s="1">
        <v>2020</v>
      </c>
      <c r="F178" s="1" t="s">
        <v>123</v>
      </c>
      <c r="G178" s="21"/>
      <c r="H178" s="3">
        <v>66.16</v>
      </c>
      <c r="I178" s="3">
        <f t="shared" si="6"/>
        <v>0</v>
      </c>
      <c r="J178" s="3">
        <v>185</v>
      </c>
      <c r="K178" s="4">
        <f t="shared" si="5"/>
        <v>0.35762162162162159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218</v>
      </c>
      <c r="E179" s="1">
        <v>2021</v>
      </c>
      <c r="F179" s="1" t="s">
        <v>123</v>
      </c>
      <c r="G179" s="21"/>
      <c r="H179" s="3">
        <v>20.5</v>
      </c>
      <c r="I179" s="3">
        <f t="shared" si="6"/>
        <v>0</v>
      </c>
      <c r="J179" s="3">
        <v>81</v>
      </c>
      <c r="K179" s="4">
        <f t="shared" ref="K179:K246" si="7">H179/J179</f>
        <v>0.25308641975308643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218</v>
      </c>
      <c r="E180" s="1">
        <v>2022</v>
      </c>
      <c r="F180" s="1" t="s">
        <v>123</v>
      </c>
      <c r="G180" s="21"/>
      <c r="H180" s="3">
        <v>29.75</v>
      </c>
      <c r="I180" s="3">
        <f t="shared" si="6"/>
        <v>0</v>
      </c>
      <c r="J180" s="3">
        <v>97</v>
      </c>
      <c r="K180" s="4">
        <f t="shared" si="7"/>
        <v>0.30670103092783507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366</v>
      </c>
      <c r="E181" s="1">
        <v>2020</v>
      </c>
      <c r="F181" s="1" t="s">
        <v>123</v>
      </c>
      <c r="G181" s="21"/>
      <c r="H181" s="3">
        <v>23.08</v>
      </c>
      <c r="I181" s="3">
        <f t="shared" si="6"/>
        <v>0</v>
      </c>
      <c r="J181" s="3">
        <v>76</v>
      </c>
      <c r="K181" s="4">
        <f t="shared" si="7"/>
        <v>0.30368421052631578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365</v>
      </c>
      <c r="E182" s="1">
        <v>2020</v>
      </c>
      <c r="F182" s="1" t="s">
        <v>123</v>
      </c>
      <c r="G182" s="21"/>
      <c r="H182" s="3">
        <v>21.67</v>
      </c>
      <c r="I182" s="3">
        <f t="shared" si="6"/>
        <v>0</v>
      </c>
      <c r="J182" s="3">
        <v>78</v>
      </c>
      <c r="K182" s="4">
        <f t="shared" si="7"/>
        <v>0.27782051282051284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411</v>
      </c>
      <c r="E183" s="1">
        <v>2023</v>
      </c>
      <c r="F183" s="1" t="s">
        <v>123</v>
      </c>
      <c r="G183" s="21"/>
      <c r="H183" s="3">
        <v>22.582999999999998</v>
      </c>
      <c r="I183" s="3">
        <f t="shared" si="6"/>
        <v>0</v>
      </c>
      <c r="J183" s="3">
        <v>78</v>
      </c>
      <c r="K183" s="4">
        <f t="shared" si="7"/>
        <v>0.28952564102564099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369</v>
      </c>
      <c r="E184" s="1">
        <v>2020</v>
      </c>
      <c r="F184" s="1" t="s">
        <v>123</v>
      </c>
      <c r="G184" s="21"/>
      <c r="H184" s="3">
        <v>19.600000000000001</v>
      </c>
      <c r="I184" s="3">
        <f t="shared" si="6"/>
        <v>0</v>
      </c>
      <c r="J184" s="3">
        <v>68</v>
      </c>
      <c r="K184" s="4">
        <f t="shared" si="7"/>
        <v>0.28823529411764709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367</v>
      </c>
      <c r="E185" s="1">
        <v>2020</v>
      </c>
      <c r="F185" s="1" t="s">
        <v>123</v>
      </c>
      <c r="G185" s="21"/>
      <c r="H185" s="3">
        <v>19.579999999999998</v>
      </c>
      <c r="I185" s="3">
        <f t="shared" si="6"/>
        <v>0</v>
      </c>
      <c r="J185" s="3">
        <v>68</v>
      </c>
      <c r="K185" s="4">
        <f t="shared" si="7"/>
        <v>0.2879411764705882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452</v>
      </c>
      <c r="E186" s="1">
        <v>2023</v>
      </c>
      <c r="F186" s="1" t="s">
        <v>123</v>
      </c>
      <c r="G186" s="21"/>
      <c r="H186" s="3">
        <v>40.415999999999997</v>
      </c>
      <c r="I186" s="3">
        <f t="shared" si="6"/>
        <v>0</v>
      </c>
      <c r="J186" s="3">
        <v>120</v>
      </c>
      <c r="K186" s="4">
        <f t="shared" si="7"/>
        <v>0.33679999999999999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277</v>
      </c>
      <c r="E187" s="1">
        <v>2021</v>
      </c>
      <c r="F187" s="1" t="s">
        <v>123</v>
      </c>
      <c r="G187" s="21"/>
      <c r="H187" s="3">
        <v>39</v>
      </c>
      <c r="I187" s="3">
        <f t="shared" si="6"/>
        <v>0</v>
      </c>
      <c r="J187" s="3">
        <v>134</v>
      </c>
      <c r="K187" s="4">
        <f t="shared" si="7"/>
        <v>0.29104477611940299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368</v>
      </c>
      <c r="E188" s="1">
        <v>2022</v>
      </c>
      <c r="F188" s="1" t="s">
        <v>123</v>
      </c>
      <c r="G188" s="21"/>
      <c r="H188" s="3">
        <v>31.67</v>
      </c>
      <c r="I188" s="3">
        <f t="shared" si="6"/>
        <v>0</v>
      </c>
      <c r="J188" s="3">
        <v>108</v>
      </c>
      <c r="K188" s="4">
        <f t="shared" si="7"/>
        <v>0.29324074074074075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451</v>
      </c>
      <c r="E189" s="1">
        <v>2023</v>
      </c>
      <c r="F189" s="1" t="s">
        <v>123</v>
      </c>
      <c r="G189" s="21"/>
      <c r="H189" s="3">
        <v>41.165999999999997</v>
      </c>
      <c r="I189" s="3">
        <f t="shared" si="6"/>
        <v>0</v>
      </c>
      <c r="J189" s="3">
        <v>124</v>
      </c>
      <c r="K189" s="4">
        <f t="shared" si="7"/>
        <v>0.3319838709677419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470</v>
      </c>
      <c r="E190" s="1">
        <v>2022</v>
      </c>
      <c r="F190" s="1" t="s">
        <v>123</v>
      </c>
      <c r="G190" s="21"/>
      <c r="H190" s="3">
        <v>23.33</v>
      </c>
      <c r="I190" s="3">
        <f t="shared" si="6"/>
        <v>0</v>
      </c>
      <c r="J190" s="3">
        <v>89</v>
      </c>
      <c r="K190" s="4">
        <f t="shared" si="7"/>
        <v>0.26213483146067412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491</v>
      </c>
      <c r="E191" s="1">
        <v>2023</v>
      </c>
      <c r="F191" s="1" t="s">
        <v>123</v>
      </c>
      <c r="G191" s="21"/>
      <c r="H191" s="3">
        <v>19.75</v>
      </c>
      <c r="I191" s="3">
        <f t="shared" si="6"/>
        <v>0</v>
      </c>
      <c r="J191" s="3">
        <v>79</v>
      </c>
      <c r="K191" s="4">
        <f t="shared" si="7"/>
        <v>0.25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471</v>
      </c>
      <c r="E192" s="1">
        <v>2022</v>
      </c>
      <c r="F192" s="1" t="s">
        <v>123</v>
      </c>
      <c r="G192" s="21"/>
      <c r="H192" s="3">
        <v>26.16</v>
      </c>
      <c r="I192" s="3">
        <f t="shared" si="6"/>
        <v>0</v>
      </c>
      <c r="J192" s="3">
        <v>92</v>
      </c>
      <c r="K192" s="4">
        <f t="shared" si="7"/>
        <v>0.28434782608695652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264</v>
      </c>
      <c r="E193" s="1"/>
      <c r="F193" s="1" t="s">
        <v>123</v>
      </c>
      <c r="G193" s="21"/>
      <c r="H193" s="3">
        <v>30.16</v>
      </c>
      <c r="I193" s="3">
        <f t="shared" si="6"/>
        <v>0</v>
      </c>
      <c r="J193" s="3">
        <v>96</v>
      </c>
      <c r="K193" s="4">
        <f t="shared" si="7"/>
        <v>0.31416666666666665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162</v>
      </c>
      <c r="C194" s="1" t="s">
        <v>146</v>
      </c>
      <c r="D194" s="1" t="s">
        <v>265</v>
      </c>
      <c r="E194" s="1">
        <v>2023</v>
      </c>
      <c r="F194" s="1" t="s">
        <v>123</v>
      </c>
      <c r="G194" s="21"/>
      <c r="H194" s="3">
        <v>22.58</v>
      </c>
      <c r="I194" s="3">
        <f t="shared" si="6"/>
        <v>0</v>
      </c>
      <c r="J194" s="3">
        <v>86</v>
      </c>
      <c r="K194" s="4">
        <f t="shared" si="7"/>
        <v>0.26255813953488372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162</v>
      </c>
      <c r="C195" s="1" t="s">
        <v>146</v>
      </c>
      <c r="D195" s="1" t="s">
        <v>409</v>
      </c>
      <c r="E195" s="1">
        <v>2023</v>
      </c>
      <c r="F195" s="1" t="s">
        <v>123</v>
      </c>
      <c r="G195" s="21"/>
      <c r="H195" s="3">
        <v>19.75</v>
      </c>
      <c r="I195" s="3">
        <f t="shared" si="6"/>
        <v>0</v>
      </c>
      <c r="J195" s="3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162</v>
      </c>
      <c r="C196" s="1" t="s">
        <v>146</v>
      </c>
      <c r="D196" s="1" t="s">
        <v>266</v>
      </c>
      <c r="E196" s="1"/>
      <c r="F196" s="1" t="s">
        <v>123</v>
      </c>
      <c r="G196" s="21"/>
      <c r="H196" s="3">
        <v>21</v>
      </c>
      <c r="I196" s="3">
        <f t="shared" si="6"/>
        <v>0</v>
      </c>
      <c r="J196" s="3">
        <v>76</v>
      </c>
      <c r="K196" s="4">
        <f t="shared" si="7"/>
        <v>0.27631578947368424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162</v>
      </c>
      <c r="C197" s="1" t="s">
        <v>146</v>
      </c>
      <c r="D197" s="1" t="s">
        <v>267</v>
      </c>
      <c r="E197" s="1"/>
      <c r="F197" s="1" t="s">
        <v>123</v>
      </c>
      <c r="G197" s="21"/>
      <c r="H197" s="3">
        <v>39.159999999999997</v>
      </c>
      <c r="I197" s="3">
        <f t="shared" si="6"/>
        <v>0</v>
      </c>
      <c r="J197" s="3">
        <v>124</v>
      </c>
      <c r="K197" s="4">
        <f t="shared" si="7"/>
        <v>0.31580645161290322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162</v>
      </c>
      <c r="C198" s="1" t="s">
        <v>421</v>
      </c>
      <c r="D198" s="1" t="s">
        <v>422</v>
      </c>
      <c r="E198" s="1">
        <v>2023</v>
      </c>
      <c r="F198" s="1" t="s">
        <v>123</v>
      </c>
      <c r="G198" s="21"/>
      <c r="H198" s="3">
        <v>25.41</v>
      </c>
      <c r="I198" s="3">
        <f t="shared" si="6"/>
        <v>0</v>
      </c>
      <c r="J198" s="3">
        <v>88</v>
      </c>
      <c r="K198" s="4">
        <f t="shared" si="7"/>
        <v>0.28875000000000001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162</v>
      </c>
      <c r="C199" s="1" t="s">
        <v>146</v>
      </c>
      <c r="D199" s="1" t="s">
        <v>220</v>
      </c>
      <c r="E199" s="1">
        <v>2021</v>
      </c>
      <c r="F199" s="1" t="s">
        <v>123</v>
      </c>
      <c r="G199" s="21"/>
      <c r="H199" s="3">
        <v>93.17</v>
      </c>
      <c r="I199" s="3">
        <f t="shared" si="6"/>
        <v>0</v>
      </c>
      <c r="J199" s="3">
        <v>275</v>
      </c>
      <c r="K199" s="4">
        <f t="shared" si="7"/>
        <v>0.33879999999999999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162</v>
      </c>
      <c r="C200" s="1" t="s">
        <v>146</v>
      </c>
      <c r="D200" s="1" t="s">
        <v>221</v>
      </c>
      <c r="E200" s="1">
        <v>2022</v>
      </c>
      <c r="F200" s="1" t="s">
        <v>123</v>
      </c>
      <c r="G200" s="21"/>
      <c r="H200" s="3">
        <v>24</v>
      </c>
      <c r="I200" s="3">
        <f t="shared" si="6"/>
        <v>0</v>
      </c>
      <c r="J200" s="3">
        <v>79</v>
      </c>
      <c r="K200" s="4">
        <f t="shared" si="7"/>
        <v>0.30379746835443039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162</v>
      </c>
      <c r="C201" s="1" t="s">
        <v>146</v>
      </c>
      <c r="D201" s="1" t="s">
        <v>222</v>
      </c>
      <c r="E201" s="1">
        <v>2021</v>
      </c>
      <c r="F201" s="1" t="s">
        <v>76</v>
      </c>
      <c r="G201" s="21"/>
      <c r="H201" s="3">
        <v>40</v>
      </c>
      <c r="I201" s="3">
        <f t="shared" si="6"/>
        <v>0</v>
      </c>
      <c r="J201" s="3">
        <v>125</v>
      </c>
      <c r="K201" s="4">
        <f t="shared" si="7"/>
        <v>0.32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162</v>
      </c>
      <c r="C202" s="1" t="s">
        <v>146</v>
      </c>
      <c r="D202" s="1" t="s">
        <v>223</v>
      </c>
      <c r="E202" s="1">
        <v>2018</v>
      </c>
      <c r="F202" s="1" t="s">
        <v>372</v>
      </c>
      <c r="G202" s="21"/>
      <c r="H202" s="3">
        <v>32.25</v>
      </c>
      <c r="I202" s="3">
        <f t="shared" si="6"/>
        <v>0</v>
      </c>
      <c r="J202" s="3">
        <v>108</v>
      </c>
      <c r="K202" s="4">
        <f t="shared" si="7"/>
        <v>0.2986111111111111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162</v>
      </c>
      <c r="C203" s="1" t="s">
        <v>146</v>
      </c>
      <c r="D203" s="1" t="s">
        <v>224</v>
      </c>
      <c r="E203" s="1">
        <v>2018</v>
      </c>
      <c r="F203" s="1" t="s">
        <v>372</v>
      </c>
      <c r="G203" s="21"/>
      <c r="H203" s="3">
        <v>118</v>
      </c>
      <c r="I203" s="3">
        <f t="shared" si="6"/>
        <v>0</v>
      </c>
      <c r="J203" s="3">
        <v>390</v>
      </c>
      <c r="K203" s="4">
        <f t="shared" si="7"/>
        <v>0.30256410256410254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226</v>
      </c>
      <c r="D204" s="1" t="s">
        <v>227</v>
      </c>
      <c r="E204" s="1"/>
      <c r="F204" s="1" t="s">
        <v>372</v>
      </c>
      <c r="G204" s="21"/>
      <c r="H204" s="3">
        <v>23.75</v>
      </c>
      <c r="I204" s="3">
        <f t="shared" si="6"/>
        <v>0</v>
      </c>
      <c r="J204" s="3">
        <v>80</v>
      </c>
      <c r="K204" s="4">
        <f t="shared" si="7"/>
        <v>0.296875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390</v>
      </c>
      <c r="E205" s="1">
        <v>2021</v>
      </c>
      <c r="F205" s="1" t="s">
        <v>372</v>
      </c>
      <c r="G205" s="21"/>
      <c r="H205" s="3">
        <v>27.95</v>
      </c>
      <c r="I205" s="3">
        <f t="shared" si="6"/>
        <v>0</v>
      </c>
      <c r="J205" s="3">
        <v>97</v>
      </c>
      <c r="K205" s="4">
        <f t="shared" si="7"/>
        <v>0.28814432989690719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374</v>
      </c>
      <c r="E206" s="1">
        <v>2022</v>
      </c>
      <c r="F206" s="1" t="s">
        <v>372</v>
      </c>
      <c r="G206" s="21"/>
      <c r="H206" s="3">
        <v>26</v>
      </c>
      <c r="I206" s="3">
        <f t="shared" si="6"/>
        <v>0</v>
      </c>
      <c r="J206" s="3">
        <v>99</v>
      </c>
      <c r="K206" s="4">
        <f t="shared" si="7"/>
        <v>0.26262626262626265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157</v>
      </c>
      <c r="C207" s="1" t="s">
        <v>416</v>
      </c>
      <c r="D207" s="1" t="s">
        <v>417</v>
      </c>
      <c r="E207" s="1">
        <v>2022</v>
      </c>
      <c r="F207" s="1" t="s">
        <v>372</v>
      </c>
      <c r="G207" s="21"/>
      <c r="H207" s="3">
        <v>20</v>
      </c>
      <c r="I207" s="3">
        <f t="shared" si="6"/>
        <v>0</v>
      </c>
      <c r="J207" s="3">
        <v>78</v>
      </c>
      <c r="K207" s="4">
        <f t="shared" si="7"/>
        <v>0.25641025641025639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157</v>
      </c>
      <c r="C208" s="1" t="s">
        <v>448</v>
      </c>
      <c r="D208" s="1" t="s">
        <v>449</v>
      </c>
      <c r="E208" s="1">
        <v>2023</v>
      </c>
      <c r="F208" s="1" t="s">
        <v>123</v>
      </c>
      <c r="G208" s="21"/>
      <c r="H208" s="3">
        <v>35</v>
      </c>
      <c r="I208" s="3">
        <f t="shared" si="6"/>
        <v>0</v>
      </c>
      <c r="J208" s="3">
        <v>102</v>
      </c>
      <c r="K208" s="4">
        <f t="shared" si="7"/>
        <v>0.34313725490196079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401</v>
      </c>
      <c r="E209" s="1">
        <v>2022</v>
      </c>
      <c r="F209" s="1" t="s">
        <v>90</v>
      </c>
      <c r="G209" s="21"/>
      <c r="H209" s="3">
        <v>18</v>
      </c>
      <c r="I209" s="3">
        <f t="shared" si="6"/>
        <v>0</v>
      </c>
      <c r="J209" s="3">
        <v>80</v>
      </c>
      <c r="K209" s="4">
        <f t="shared" si="7"/>
        <v>0.22500000000000001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392</v>
      </c>
      <c r="E210" s="1">
        <v>2023</v>
      </c>
      <c r="F210" s="1" t="s">
        <v>90</v>
      </c>
      <c r="G210" s="21"/>
      <c r="H210" s="3">
        <v>15</v>
      </c>
      <c r="I210" s="3">
        <f t="shared" si="6"/>
        <v>0</v>
      </c>
      <c r="J210" s="3">
        <v>80</v>
      </c>
      <c r="K210" s="4">
        <f t="shared" si="7"/>
        <v>0.1875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228</v>
      </c>
      <c r="E211" s="1">
        <v>2020</v>
      </c>
      <c r="F211" s="1" t="s">
        <v>90</v>
      </c>
      <c r="G211" s="21"/>
      <c r="H211" s="3">
        <v>24</v>
      </c>
      <c r="I211" s="3">
        <f t="shared" si="6"/>
        <v>0</v>
      </c>
      <c r="J211" s="3">
        <v>92</v>
      </c>
      <c r="K211" s="4">
        <f t="shared" si="7"/>
        <v>0.2608695652173913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229</v>
      </c>
      <c r="E212" s="1">
        <v>2020</v>
      </c>
      <c r="F212" s="1" t="s">
        <v>90</v>
      </c>
      <c r="G212" s="21"/>
      <c r="H212" s="3">
        <v>17.5</v>
      </c>
      <c r="I212" s="3">
        <f t="shared" si="6"/>
        <v>0</v>
      </c>
      <c r="J212" s="3">
        <v>80</v>
      </c>
      <c r="K212" s="4">
        <f t="shared" si="7"/>
        <v>0.21875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230</v>
      </c>
      <c r="E213" s="1">
        <v>2019</v>
      </c>
      <c r="F213" s="1" t="s">
        <v>90</v>
      </c>
      <c r="G213" s="21"/>
      <c r="H213" s="3">
        <v>17</v>
      </c>
      <c r="I213" s="3">
        <f t="shared" ref="I213:I278" si="8">H213*G213</f>
        <v>0</v>
      </c>
      <c r="J213" s="3">
        <v>80</v>
      </c>
      <c r="K213" s="4">
        <f t="shared" si="7"/>
        <v>0.21249999999999999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225</v>
      </c>
      <c r="C214" s="1" t="s">
        <v>226</v>
      </c>
      <c r="D214" s="1" t="s">
        <v>231</v>
      </c>
      <c r="E214" s="1">
        <v>2019</v>
      </c>
      <c r="F214" s="1" t="s">
        <v>90</v>
      </c>
      <c r="G214" s="21"/>
      <c r="H214" s="3">
        <v>25</v>
      </c>
      <c r="I214" s="3">
        <f t="shared" si="8"/>
        <v>0</v>
      </c>
      <c r="J214" s="3">
        <v>91</v>
      </c>
      <c r="K214" s="4">
        <f t="shared" si="7"/>
        <v>0.27472527472527475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225</v>
      </c>
      <c r="C215" s="1" t="s">
        <v>226</v>
      </c>
      <c r="D215" s="1" t="s">
        <v>232</v>
      </c>
      <c r="E215" s="1"/>
      <c r="F215" s="1" t="s">
        <v>130</v>
      </c>
      <c r="G215" s="21"/>
      <c r="H215" s="3">
        <v>28</v>
      </c>
      <c r="I215" s="3">
        <f t="shared" si="8"/>
        <v>0</v>
      </c>
      <c r="J215" s="3">
        <v>98</v>
      </c>
      <c r="K215" s="4">
        <f t="shared" si="7"/>
        <v>0.2857142857142857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225</v>
      </c>
      <c r="C216" s="1" t="s">
        <v>146</v>
      </c>
      <c r="D216" s="1" t="s">
        <v>233</v>
      </c>
      <c r="E216" s="1"/>
      <c r="F216" s="1" t="s">
        <v>130</v>
      </c>
      <c r="G216" s="21"/>
      <c r="H216" s="3">
        <v>61</v>
      </c>
      <c r="I216" s="3">
        <f t="shared" si="8"/>
        <v>0</v>
      </c>
      <c r="J216" s="3">
        <v>190</v>
      </c>
      <c r="K216" s="4">
        <f t="shared" si="7"/>
        <v>0.32105263157894737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225</v>
      </c>
      <c r="C217" s="1" t="s">
        <v>226</v>
      </c>
      <c r="D217" s="1" t="s">
        <v>234</v>
      </c>
      <c r="E217" s="1">
        <v>2018</v>
      </c>
      <c r="F217" s="1" t="s">
        <v>130</v>
      </c>
      <c r="G217" s="21"/>
      <c r="H217" s="3">
        <v>40</v>
      </c>
      <c r="I217" s="3">
        <f t="shared" si="8"/>
        <v>0</v>
      </c>
      <c r="J217" s="3">
        <v>120</v>
      </c>
      <c r="K217" s="4">
        <f t="shared" si="7"/>
        <v>0.33333333333333331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168</v>
      </c>
      <c r="D218" s="1" t="s">
        <v>235</v>
      </c>
      <c r="E218" s="1">
        <v>2021</v>
      </c>
      <c r="F218" s="1" t="s">
        <v>76</v>
      </c>
      <c r="G218" s="21"/>
      <c r="H218" s="3">
        <v>23</v>
      </c>
      <c r="I218" s="3">
        <f t="shared" si="8"/>
        <v>0</v>
      </c>
      <c r="J218" s="3">
        <v>94</v>
      </c>
      <c r="K218" s="4">
        <f t="shared" si="7"/>
        <v>0.24468085106382978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168</v>
      </c>
      <c r="D219" s="1" t="s">
        <v>236</v>
      </c>
      <c r="E219" s="1"/>
      <c r="F219" s="1" t="s">
        <v>76</v>
      </c>
      <c r="G219" s="21"/>
      <c r="H219" s="3">
        <v>22</v>
      </c>
      <c r="I219" s="3">
        <f t="shared" si="8"/>
        <v>0</v>
      </c>
      <c r="J219" s="3">
        <v>87</v>
      </c>
      <c r="K219" s="4">
        <f t="shared" si="7"/>
        <v>0.25287356321839083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168</v>
      </c>
      <c r="D220" s="1" t="s">
        <v>237</v>
      </c>
      <c r="E220" s="1">
        <v>2021</v>
      </c>
      <c r="F220" s="1" t="s">
        <v>50</v>
      </c>
      <c r="G220" s="21"/>
      <c r="H220" s="3">
        <v>22</v>
      </c>
      <c r="I220" s="3">
        <f t="shared" si="8"/>
        <v>0</v>
      </c>
      <c r="J220" s="3">
        <v>95</v>
      </c>
      <c r="K220" s="4">
        <f t="shared" si="7"/>
        <v>0.23157894736842105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168</v>
      </c>
      <c r="D221" s="1" t="s">
        <v>238</v>
      </c>
      <c r="E221" s="1">
        <v>2020</v>
      </c>
      <c r="F221" s="1" t="s">
        <v>123</v>
      </c>
      <c r="G221" s="21"/>
      <c r="H221" s="3">
        <v>26.16</v>
      </c>
      <c r="I221" s="3">
        <f t="shared" si="8"/>
        <v>0</v>
      </c>
      <c r="J221" s="3">
        <v>99</v>
      </c>
      <c r="K221" s="4">
        <f t="shared" si="7"/>
        <v>0.26424242424242422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168</v>
      </c>
      <c r="D222" s="1" t="s">
        <v>239</v>
      </c>
      <c r="E222" s="1">
        <v>2020</v>
      </c>
      <c r="F222" s="1" t="s">
        <v>372</v>
      </c>
      <c r="G222" s="21"/>
      <c r="H222" s="3">
        <v>23</v>
      </c>
      <c r="I222" s="3">
        <f t="shared" si="8"/>
        <v>0</v>
      </c>
      <c r="J222" s="3">
        <v>98</v>
      </c>
      <c r="K222" s="4">
        <f t="shared" si="7"/>
        <v>0.23469387755102042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168</v>
      </c>
      <c r="D223" s="1" t="s">
        <v>240</v>
      </c>
      <c r="E223" s="1">
        <v>2021</v>
      </c>
      <c r="F223" s="1" t="s">
        <v>372</v>
      </c>
      <c r="G223" s="21"/>
      <c r="H223" s="3">
        <v>19</v>
      </c>
      <c r="I223" s="3">
        <f t="shared" si="8"/>
        <v>0</v>
      </c>
      <c r="J223" s="3">
        <v>95</v>
      </c>
      <c r="K223" s="4">
        <f t="shared" si="7"/>
        <v>0.2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168</v>
      </c>
      <c r="D224" s="1" t="s">
        <v>241</v>
      </c>
      <c r="E224" s="1"/>
      <c r="F224" s="1" t="s">
        <v>372</v>
      </c>
      <c r="G224" s="21"/>
      <c r="H224" s="3">
        <v>30</v>
      </c>
      <c r="I224" s="3">
        <f t="shared" si="8"/>
        <v>0</v>
      </c>
      <c r="J224" s="3">
        <v>99</v>
      </c>
      <c r="K224" s="4">
        <f t="shared" si="7"/>
        <v>0.30303030303030304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168</v>
      </c>
      <c r="D225" s="1" t="s">
        <v>242</v>
      </c>
      <c r="E225" s="1">
        <v>2018</v>
      </c>
      <c r="F225" s="1" t="s">
        <v>372</v>
      </c>
      <c r="G225" s="21"/>
      <c r="H225" s="3">
        <v>53</v>
      </c>
      <c r="I225" s="3">
        <f t="shared" si="8"/>
        <v>0</v>
      </c>
      <c r="J225" s="3">
        <v>162</v>
      </c>
      <c r="K225" s="4">
        <f t="shared" si="7"/>
        <v>0.3271604938271605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134</v>
      </c>
      <c r="C226" s="1" t="s">
        <v>243</v>
      </c>
      <c r="D226" s="1" t="s">
        <v>244</v>
      </c>
      <c r="E226" s="1">
        <v>2019</v>
      </c>
      <c r="F226" s="1" t="s">
        <v>130</v>
      </c>
      <c r="G226" s="21"/>
      <c r="H226" s="3">
        <v>39.5</v>
      </c>
      <c r="I226" s="3">
        <f t="shared" si="8"/>
        <v>0</v>
      </c>
      <c r="J226" s="3">
        <v>125</v>
      </c>
      <c r="K226" s="4">
        <f t="shared" si="7"/>
        <v>0.316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150</v>
      </c>
      <c r="D227" s="1" t="s">
        <v>245</v>
      </c>
      <c r="E227" s="1">
        <v>2018</v>
      </c>
      <c r="F227" s="1" t="s">
        <v>130</v>
      </c>
      <c r="G227" s="21"/>
      <c r="H227" s="3">
        <v>105</v>
      </c>
      <c r="I227" s="3">
        <f t="shared" si="8"/>
        <v>0</v>
      </c>
      <c r="J227" s="3">
        <v>325</v>
      </c>
      <c r="K227" s="4">
        <f t="shared" si="7"/>
        <v>0.32307692307692309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150</v>
      </c>
      <c r="D228" s="1" t="s">
        <v>245</v>
      </c>
      <c r="E228" s="1">
        <v>2022</v>
      </c>
      <c r="F228" s="1" t="s">
        <v>130</v>
      </c>
      <c r="G228" s="21"/>
      <c r="H228" s="3">
        <v>110</v>
      </c>
      <c r="I228" s="3">
        <f t="shared" si="8"/>
        <v>0</v>
      </c>
      <c r="J228" s="3">
        <v>325</v>
      </c>
      <c r="K228" s="4">
        <f t="shared" si="7"/>
        <v>0.33846153846153848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150</v>
      </c>
      <c r="D229" s="1" t="s">
        <v>246</v>
      </c>
      <c r="E229" s="1"/>
      <c r="F229" s="1" t="s">
        <v>90</v>
      </c>
      <c r="G229" s="21"/>
      <c r="H229" s="3">
        <v>24</v>
      </c>
      <c r="I229" s="3">
        <f t="shared" si="8"/>
        <v>0</v>
      </c>
      <c r="J229" s="3">
        <v>79</v>
      </c>
      <c r="K229" s="4">
        <f t="shared" si="7"/>
        <v>0.30379746835443039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108</v>
      </c>
      <c r="C230" s="1" t="s">
        <v>150</v>
      </c>
      <c r="D230" s="1" t="s">
        <v>247</v>
      </c>
      <c r="E230" s="1">
        <v>2019</v>
      </c>
      <c r="F230" s="1" t="s">
        <v>90</v>
      </c>
      <c r="G230" s="21"/>
      <c r="H230" s="3">
        <v>60</v>
      </c>
      <c r="I230" s="3">
        <f t="shared" si="8"/>
        <v>0</v>
      </c>
      <c r="J230" s="3">
        <v>188</v>
      </c>
      <c r="K230" s="4">
        <f t="shared" si="7"/>
        <v>0.31914893617021278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108</v>
      </c>
      <c r="C231" s="1" t="s">
        <v>150</v>
      </c>
      <c r="D231" s="1" t="s">
        <v>248</v>
      </c>
      <c r="E231" s="1"/>
      <c r="F231" s="1" t="s">
        <v>249</v>
      </c>
      <c r="G231" s="21"/>
      <c r="H231" s="3">
        <v>38.5</v>
      </c>
      <c r="I231" s="3">
        <f t="shared" si="8"/>
        <v>0</v>
      </c>
      <c r="J231" s="3">
        <v>122</v>
      </c>
      <c r="K231" s="4">
        <f t="shared" si="7"/>
        <v>0.3155737704918033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150</v>
      </c>
      <c r="D232" s="1" t="s">
        <v>250</v>
      </c>
      <c r="E232" s="1"/>
      <c r="F232" s="1" t="s">
        <v>249</v>
      </c>
      <c r="G232" s="21"/>
      <c r="H232" s="3">
        <v>27</v>
      </c>
      <c r="I232" s="3">
        <f t="shared" si="8"/>
        <v>0</v>
      </c>
      <c r="J232" s="3">
        <v>85</v>
      </c>
      <c r="K232" s="4">
        <f t="shared" si="7"/>
        <v>0.31764705882352939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225</v>
      </c>
      <c r="C233" s="1" t="s">
        <v>226</v>
      </c>
      <c r="D233" s="1" t="s">
        <v>251</v>
      </c>
      <c r="E233" s="1"/>
      <c r="F233" s="1" t="s">
        <v>372</v>
      </c>
      <c r="G233" s="21"/>
      <c r="H233" s="3">
        <v>46.45</v>
      </c>
      <c r="I233" s="3">
        <f t="shared" si="8"/>
        <v>0</v>
      </c>
      <c r="J233" s="3">
        <v>142</v>
      </c>
      <c r="K233" s="4">
        <f t="shared" si="7"/>
        <v>0.32711267605633804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157</v>
      </c>
      <c r="C234" s="1" t="s">
        <v>252</v>
      </c>
      <c r="D234" s="1" t="s">
        <v>253</v>
      </c>
      <c r="E234" s="1">
        <v>2020</v>
      </c>
      <c r="F234" s="1" t="s">
        <v>372</v>
      </c>
      <c r="G234" s="21"/>
      <c r="H234" s="3">
        <v>23</v>
      </c>
      <c r="I234" s="3">
        <f t="shared" si="8"/>
        <v>0</v>
      </c>
      <c r="J234" s="3">
        <v>79</v>
      </c>
      <c r="K234" s="4">
        <f t="shared" si="7"/>
        <v>0.29113924050632911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157</v>
      </c>
      <c r="C235" s="1" t="s">
        <v>385</v>
      </c>
      <c r="D235" s="1" t="s">
        <v>386</v>
      </c>
      <c r="E235" s="1">
        <v>2022</v>
      </c>
      <c r="F235" s="1" t="s">
        <v>123</v>
      </c>
      <c r="G235" s="21"/>
      <c r="H235" s="3">
        <v>33.33</v>
      </c>
      <c r="I235" s="3">
        <f t="shared" si="8"/>
        <v>0</v>
      </c>
      <c r="J235" s="3">
        <v>102</v>
      </c>
      <c r="K235" s="4">
        <f t="shared" si="7"/>
        <v>0.3267647058823529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5" t="s">
        <v>136</v>
      </c>
      <c r="B236" s="1" t="s">
        <v>254</v>
      </c>
      <c r="C236" s="1" t="s">
        <v>255</v>
      </c>
      <c r="D236" s="1" t="s">
        <v>256</v>
      </c>
      <c r="E236" s="1">
        <v>2016</v>
      </c>
      <c r="F236" s="1" t="s">
        <v>372</v>
      </c>
      <c r="G236" s="21"/>
      <c r="H236" s="3">
        <v>33.5</v>
      </c>
      <c r="I236" s="3">
        <f t="shared" si="8"/>
        <v>0</v>
      </c>
      <c r="J236" s="3">
        <v>102</v>
      </c>
      <c r="K236" s="4">
        <f t="shared" si="7"/>
        <v>0.32843137254901961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5" t="s">
        <v>136</v>
      </c>
      <c r="B237" s="1" t="s">
        <v>108</v>
      </c>
      <c r="C237" s="1" t="s">
        <v>150</v>
      </c>
      <c r="D237" s="1" t="s">
        <v>257</v>
      </c>
      <c r="E237" s="1">
        <v>2016</v>
      </c>
      <c r="F237" s="1" t="s">
        <v>372</v>
      </c>
      <c r="G237" s="21"/>
      <c r="H237" s="3">
        <v>40</v>
      </c>
      <c r="I237" s="3">
        <f t="shared" si="8"/>
        <v>0</v>
      </c>
      <c r="J237" s="3">
        <v>120</v>
      </c>
      <c r="K237" s="4">
        <f t="shared" si="7"/>
        <v>0.33333333333333331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5" t="s">
        <v>136</v>
      </c>
      <c r="B238" s="1" t="s">
        <v>108</v>
      </c>
      <c r="C238" s="1" t="s">
        <v>150</v>
      </c>
      <c r="D238" s="1" t="s">
        <v>258</v>
      </c>
      <c r="E238" s="1">
        <v>2018</v>
      </c>
      <c r="F238" s="1" t="s">
        <v>372</v>
      </c>
      <c r="G238" s="21"/>
      <c r="H238" s="3">
        <v>39</v>
      </c>
      <c r="I238" s="3">
        <f t="shared" si="8"/>
        <v>0</v>
      </c>
      <c r="J238" s="3">
        <v>122</v>
      </c>
      <c r="K238" s="4">
        <f t="shared" si="7"/>
        <v>0.31967213114754101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5" t="s">
        <v>136</v>
      </c>
      <c r="B239" s="1" t="s">
        <v>225</v>
      </c>
      <c r="C239" s="1" t="s">
        <v>146</v>
      </c>
      <c r="D239" s="1" t="s">
        <v>259</v>
      </c>
      <c r="E239" s="1"/>
      <c r="F239" s="1" t="s">
        <v>372</v>
      </c>
      <c r="G239" s="21"/>
      <c r="H239" s="3">
        <v>51</v>
      </c>
      <c r="I239" s="3">
        <f t="shared" si="8"/>
        <v>0</v>
      </c>
      <c r="J239" s="3">
        <v>155</v>
      </c>
      <c r="K239" s="4">
        <f t="shared" si="7"/>
        <v>0.32903225806451614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5" t="s">
        <v>136</v>
      </c>
      <c r="B240" s="1" t="s">
        <v>278</v>
      </c>
      <c r="C240" s="1" t="s">
        <v>148</v>
      </c>
      <c r="D240" s="1" t="s">
        <v>279</v>
      </c>
      <c r="E240" s="1">
        <v>2021</v>
      </c>
      <c r="F240" s="1" t="s">
        <v>123</v>
      </c>
      <c r="G240" s="21"/>
      <c r="H240" s="3">
        <v>60</v>
      </c>
      <c r="I240" s="3">
        <f t="shared" si="8"/>
        <v>0</v>
      </c>
      <c r="J240" s="3">
        <v>185</v>
      </c>
      <c r="K240" s="4">
        <f t="shared" si="7"/>
        <v>0.32432432432432434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5" t="s">
        <v>136</v>
      </c>
      <c r="B241" s="1" t="s">
        <v>108</v>
      </c>
      <c r="C241" s="1" t="s">
        <v>148</v>
      </c>
      <c r="D241" s="1" t="s">
        <v>425</v>
      </c>
      <c r="E241" s="1">
        <v>2022</v>
      </c>
      <c r="F241" s="1" t="s">
        <v>123</v>
      </c>
      <c r="G241" s="21"/>
      <c r="H241" s="3">
        <v>60.16</v>
      </c>
      <c r="I241" s="3">
        <f t="shared" si="8"/>
        <v>0</v>
      </c>
      <c r="J241" s="3">
        <v>182</v>
      </c>
      <c r="K241" s="4">
        <f t="shared" si="7"/>
        <v>0.33054945054945051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5" t="s">
        <v>136</v>
      </c>
      <c r="B242" s="1" t="s">
        <v>108</v>
      </c>
      <c r="C242" s="1" t="s">
        <v>148</v>
      </c>
      <c r="D242" s="1" t="s">
        <v>280</v>
      </c>
      <c r="E242" s="1">
        <v>2020</v>
      </c>
      <c r="F242" s="1" t="s">
        <v>123</v>
      </c>
      <c r="G242" s="21"/>
      <c r="H242" s="3">
        <v>103.5</v>
      </c>
      <c r="I242" s="3">
        <f t="shared" si="8"/>
        <v>0</v>
      </c>
      <c r="J242" s="3">
        <v>345</v>
      </c>
      <c r="K242" s="4">
        <f t="shared" si="7"/>
        <v>0.3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5" t="s">
        <v>136</v>
      </c>
      <c r="B243" s="1" t="s">
        <v>108</v>
      </c>
      <c r="C243" s="1" t="s">
        <v>148</v>
      </c>
      <c r="D243" s="1" t="s">
        <v>281</v>
      </c>
      <c r="E243" s="1">
        <v>2020</v>
      </c>
      <c r="F243" s="1" t="s">
        <v>123</v>
      </c>
      <c r="G243" s="21"/>
      <c r="H243" s="3">
        <v>69</v>
      </c>
      <c r="I243" s="3">
        <f t="shared" si="8"/>
        <v>0</v>
      </c>
      <c r="J243" s="3">
        <v>227</v>
      </c>
      <c r="K243" s="4">
        <f t="shared" si="7"/>
        <v>0.30396475770925108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5" t="s">
        <v>136</v>
      </c>
      <c r="B244" s="1" t="s">
        <v>108</v>
      </c>
      <c r="C244" s="1" t="s">
        <v>148</v>
      </c>
      <c r="D244" s="5" t="s">
        <v>282</v>
      </c>
      <c r="E244" s="1">
        <v>2022</v>
      </c>
      <c r="F244" s="1" t="s">
        <v>123</v>
      </c>
      <c r="G244" s="21"/>
      <c r="H244" s="3">
        <v>53.33</v>
      </c>
      <c r="I244" s="3">
        <f t="shared" si="8"/>
        <v>0</v>
      </c>
      <c r="J244" s="3">
        <v>162</v>
      </c>
      <c r="K244" s="4">
        <f t="shared" si="7"/>
        <v>0.32919753086419751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5" t="s">
        <v>136</v>
      </c>
      <c r="B245" s="1" t="s">
        <v>108</v>
      </c>
      <c r="C245" s="1" t="s">
        <v>148</v>
      </c>
      <c r="D245" s="1" t="s">
        <v>283</v>
      </c>
      <c r="E245" s="1">
        <v>2020</v>
      </c>
      <c r="F245" s="1" t="s">
        <v>123</v>
      </c>
      <c r="G245" s="21"/>
      <c r="H245" s="3">
        <v>69</v>
      </c>
      <c r="I245" s="3">
        <f t="shared" si="8"/>
        <v>0</v>
      </c>
      <c r="J245" s="3">
        <v>239</v>
      </c>
      <c r="K245" s="4">
        <f t="shared" si="7"/>
        <v>0.28870292887029286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6" t="s">
        <v>284</v>
      </c>
      <c r="B246" s="1" t="s">
        <v>108</v>
      </c>
      <c r="C246" s="1" t="s">
        <v>388</v>
      </c>
      <c r="D246" s="1" t="s">
        <v>389</v>
      </c>
      <c r="E246" s="1">
        <v>2022</v>
      </c>
      <c r="F246" s="1" t="s">
        <v>372</v>
      </c>
      <c r="G246" s="21"/>
      <c r="H246" s="3">
        <v>28.5</v>
      </c>
      <c r="I246" s="3">
        <f t="shared" si="8"/>
        <v>0</v>
      </c>
      <c r="J246" s="3">
        <v>90</v>
      </c>
      <c r="K246" s="4">
        <f t="shared" si="7"/>
        <v>0.31666666666666665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6" t="s">
        <v>284</v>
      </c>
      <c r="B247" s="1" t="s">
        <v>108</v>
      </c>
      <c r="C247" s="1" t="s">
        <v>155</v>
      </c>
      <c r="D247" s="1" t="s">
        <v>285</v>
      </c>
      <c r="E247" s="1"/>
      <c r="F247" s="1" t="s">
        <v>50</v>
      </c>
      <c r="G247" s="21"/>
      <c r="H247" s="3">
        <v>69</v>
      </c>
      <c r="I247" s="3">
        <f t="shared" si="8"/>
        <v>0</v>
      </c>
      <c r="J247" s="3">
        <v>227</v>
      </c>
      <c r="K247" s="4">
        <f t="shared" ref="K247:K318" si="9">H247/J247</f>
        <v>0.30396475770925108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6" t="s">
        <v>284</v>
      </c>
      <c r="B248" s="1" t="s">
        <v>108</v>
      </c>
      <c r="C248" s="1" t="s">
        <v>286</v>
      </c>
      <c r="D248" s="1" t="s">
        <v>287</v>
      </c>
      <c r="E248" s="1">
        <v>2022</v>
      </c>
      <c r="F248" s="1" t="s">
        <v>123</v>
      </c>
      <c r="G248" s="21"/>
      <c r="H248" s="3">
        <v>16.77</v>
      </c>
      <c r="I248" s="3">
        <f t="shared" si="8"/>
        <v>0</v>
      </c>
      <c r="J248" s="3">
        <v>68</v>
      </c>
      <c r="K248" s="4">
        <f t="shared" si="9"/>
        <v>0.24661764705882352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6" t="s">
        <v>284</v>
      </c>
      <c r="B249" s="1" t="s">
        <v>108</v>
      </c>
      <c r="C249" s="1" t="s">
        <v>286</v>
      </c>
      <c r="D249" s="1" t="s">
        <v>288</v>
      </c>
      <c r="E249" s="1">
        <v>2020</v>
      </c>
      <c r="F249" s="1" t="s">
        <v>123</v>
      </c>
      <c r="G249" s="21"/>
      <c r="H249" s="3">
        <v>17.16</v>
      </c>
      <c r="I249" s="3">
        <f t="shared" si="8"/>
        <v>0</v>
      </c>
      <c r="J249" s="3">
        <v>68</v>
      </c>
      <c r="K249" s="4">
        <f t="shared" si="9"/>
        <v>0.25235294117647061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6" t="s">
        <v>284</v>
      </c>
      <c r="B250" s="1" t="s">
        <v>157</v>
      </c>
      <c r="C250" s="1" t="s">
        <v>289</v>
      </c>
      <c r="D250" s="5" t="s">
        <v>290</v>
      </c>
      <c r="E250" s="1"/>
      <c r="F250" s="1" t="s">
        <v>83</v>
      </c>
      <c r="G250" s="21"/>
      <c r="H250" s="3">
        <v>24</v>
      </c>
      <c r="I250" s="3">
        <f t="shared" si="8"/>
        <v>0</v>
      </c>
      <c r="J250" s="3">
        <v>82</v>
      </c>
      <c r="K250" s="4">
        <f t="shared" si="9"/>
        <v>0.29268292682926828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6" t="s">
        <v>284</v>
      </c>
      <c r="B251" s="1" t="s">
        <v>162</v>
      </c>
      <c r="C251" s="1" t="s">
        <v>421</v>
      </c>
      <c r="D251" s="5" t="s">
        <v>476</v>
      </c>
      <c r="E251" s="1">
        <v>2024</v>
      </c>
      <c r="F251" s="1" t="s">
        <v>123</v>
      </c>
      <c r="G251" s="21"/>
      <c r="H251" s="3">
        <v>18.670000000000002</v>
      </c>
      <c r="I251" s="3">
        <f t="shared" si="8"/>
        <v>0</v>
      </c>
      <c r="J251" s="3">
        <v>72</v>
      </c>
      <c r="K251" s="4">
        <f t="shared" si="9"/>
        <v>0.25930555555555557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6" t="s">
        <v>284</v>
      </c>
      <c r="B252" s="1" t="s">
        <v>225</v>
      </c>
      <c r="C252" s="1" t="s">
        <v>291</v>
      </c>
      <c r="D252" s="1" t="s">
        <v>292</v>
      </c>
      <c r="E252" s="1"/>
      <c r="F252" s="1" t="s">
        <v>83</v>
      </c>
      <c r="G252" s="21"/>
      <c r="H252" s="3">
        <v>31</v>
      </c>
      <c r="I252" s="3">
        <f t="shared" si="8"/>
        <v>0</v>
      </c>
      <c r="J252" s="3">
        <v>94</v>
      </c>
      <c r="K252" s="4">
        <f t="shared" si="9"/>
        <v>0.32978723404255317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6" t="s">
        <v>284</v>
      </c>
      <c r="B253" s="1" t="s">
        <v>157</v>
      </c>
      <c r="C253" s="1" t="s">
        <v>293</v>
      </c>
      <c r="D253" s="1" t="s">
        <v>294</v>
      </c>
      <c r="E253" s="1"/>
      <c r="F253" s="1" t="s">
        <v>83</v>
      </c>
      <c r="G253" s="21"/>
      <c r="H253" s="3">
        <v>20</v>
      </c>
      <c r="I253" s="3">
        <f t="shared" si="8"/>
        <v>0</v>
      </c>
      <c r="J253" s="3">
        <v>70</v>
      </c>
      <c r="K253" s="4">
        <f t="shared" si="9"/>
        <v>0.2857142857142857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296</v>
      </c>
      <c r="D254" s="1" t="s">
        <v>297</v>
      </c>
      <c r="E254" s="1"/>
      <c r="F254" s="1" t="s">
        <v>90</v>
      </c>
      <c r="G254" s="21"/>
      <c r="H254" s="3">
        <v>159</v>
      </c>
      <c r="I254" s="3">
        <f t="shared" si="8"/>
        <v>0</v>
      </c>
      <c r="J254" s="3">
        <v>469</v>
      </c>
      <c r="K254" s="4">
        <f t="shared" si="9"/>
        <v>0.33901918976545842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296</v>
      </c>
      <c r="D255" s="1" t="s">
        <v>298</v>
      </c>
      <c r="E255" s="1"/>
      <c r="F255" s="1" t="s">
        <v>90</v>
      </c>
      <c r="G255" s="21"/>
      <c r="H255" s="3">
        <v>112</v>
      </c>
      <c r="I255" s="3">
        <f t="shared" si="8"/>
        <v>0</v>
      </c>
      <c r="J255" s="3">
        <v>349</v>
      </c>
      <c r="K255" s="4">
        <f t="shared" si="9"/>
        <v>0.3209169054441261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299</v>
      </c>
      <c r="D256" s="1" t="s">
        <v>300</v>
      </c>
      <c r="E256" s="1"/>
      <c r="F256" s="1" t="s">
        <v>372</v>
      </c>
      <c r="G256" s="21"/>
      <c r="H256" s="3">
        <v>24</v>
      </c>
      <c r="I256" s="3">
        <f t="shared" si="8"/>
        <v>0</v>
      </c>
      <c r="J256" s="3">
        <v>79</v>
      </c>
      <c r="K256" s="4">
        <f t="shared" si="9"/>
        <v>0.30379746835443039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299</v>
      </c>
      <c r="D257" s="1" t="s">
        <v>301</v>
      </c>
      <c r="E257" s="1">
        <v>2021</v>
      </c>
      <c r="F257" s="1" t="s">
        <v>123</v>
      </c>
      <c r="G257" s="21"/>
      <c r="H257" s="3">
        <v>31.83</v>
      </c>
      <c r="I257" s="3">
        <f t="shared" si="8"/>
        <v>0</v>
      </c>
      <c r="J257" s="3">
        <v>99</v>
      </c>
      <c r="K257" s="4">
        <f t="shared" si="9"/>
        <v>0.32151515151515148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303</v>
      </c>
      <c r="E258" s="1"/>
      <c r="F258" s="1" t="s">
        <v>372</v>
      </c>
      <c r="G258" s="21"/>
      <c r="H258" s="3">
        <v>28.75</v>
      </c>
      <c r="I258" s="3">
        <f t="shared" si="8"/>
        <v>0</v>
      </c>
      <c r="J258" s="3">
        <v>98</v>
      </c>
      <c r="K258" s="4">
        <f t="shared" si="9"/>
        <v>0.29336734693877553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304</v>
      </c>
      <c r="E259" s="1"/>
      <c r="F259" s="1" t="s">
        <v>372</v>
      </c>
      <c r="G259" s="21"/>
      <c r="H259" s="3">
        <v>28</v>
      </c>
      <c r="I259" s="3">
        <f t="shared" si="8"/>
        <v>0</v>
      </c>
      <c r="J259" s="3">
        <v>92</v>
      </c>
      <c r="K259" s="4">
        <f t="shared" si="9"/>
        <v>0.30434782608695654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305</v>
      </c>
      <c r="D260" s="1" t="s">
        <v>306</v>
      </c>
      <c r="E260" s="1"/>
      <c r="F260" s="1" t="s">
        <v>83</v>
      </c>
      <c r="G260" s="21"/>
      <c r="H260" s="3">
        <v>35</v>
      </c>
      <c r="I260" s="3">
        <f t="shared" si="8"/>
        <v>0</v>
      </c>
      <c r="J260" s="3">
        <v>110</v>
      </c>
      <c r="K260" s="4">
        <f t="shared" si="9"/>
        <v>0.31818181818181818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299</v>
      </c>
      <c r="D261" s="1" t="s">
        <v>307</v>
      </c>
      <c r="E261" s="1"/>
      <c r="F261" s="1" t="s">
        <v>83</v>
      </c>
      <c r="G261" s="21"/>
      <c r="H261" s="3">
        <v>34</v>
      </c>
      <c r="I261" s="3">
        <f t="shared" si="8"/>
        <v>0</v>
      </c>
      <c r="J261" s="3">
        <v>108</v>
      </c>
      <c r="K261" s="4">
        <f t="shared" si="9"/>
        <v>0.31481481481481483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308</v>
      </c>
      <c r="D262" s="1" t="s">
        <v>309</v>
      </c>
      <c r="E262" s="1"/>
      <c r="F262" s="1" t="s">
        <v>83</v>
      </c>
      <c r="G262" s="21"/>
      <c r="H262" s="3">
        <v>46</v>
      </c>
      <c r="I262" s="3">
        <f t="shared" si="8"/>
        <v>0</v>
      </c>
      <c r="J262" s="3">
        <v>138</v>
      </c>
      <c r="K262" s="4">
        <f t="shared" si="9"/>
        <v>0.33333333333333331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462</v>
      </c>
      <c r="D263" s="1" t="s">
        <v>463</v>
      </c>
      <c r="E263" s="1">
        <v>2023</v>
      </c>
      <c r="F263" s="1" t="s">
        <v>141</v>
      </c>
      <c r="G263" s="21"/>
      <c r="H263" s="3">
        <v>34</v>
      </c>
      <c r="I263" s="3">
        <f t="shared" si="8"/>
        <v>0</v>
      </c>
      <c r="J263" s="3">
        <v>101</v>
      </c>
      <c r="K263" s="4">
        <f t="shared" si="9"/>
        <v>0.33663366336633666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299</v>
      </c>
      <c r="D264" s="1" t="s">
        <v>310</v>
      </c>
      <c r="E264" s="1"/>
      <c r="F264" s="1" t="s">
        <v>130</v>
      </c>
      <c r="G264" s="21"/>
      <c r="H264" s="3">
        <v>32</v>
      </c>
      <c r="I264" s="3">
        <f t="shared" si="8"/>
        <v>0</v>
      </c>
      <c r="J264" s="3">
        <v>102</v>
      </c>
      <c r="K264" s="4">
        <f t="shared" si="9"/>
        <v>0.31372549019607843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96</v>
      </c>
      <c r="C265" s="1" t="s">
        <v>302</v>
      </c>
      <c r="D265" s="1" t="s">
        <v>311</v>
      </c>
      <c r="E265" s="1"/>
      <c r="F265" s="1" t="s">
        <v>130</v>
      </c>
      <c r="G265" s="21"/>
      <c r="H265" s="3">
        <v>28</v>
      </c>
      <c r="I265" s="3">
        <f t="shared" si="8"/>
        <v>0</v>
      </c>
      <c r="J265" s="3">
        <v>94</v>
      </c>
      <c r="K265" s="4">
        <f t="shared" si="9"/>
        <v>0.2978723404255319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312</v>
      </c>
      <c r="E266" s="1"/>
      <c r="F266" s="1" t="s">
        <v>90</v>
      </c>
      <c r="G266" s="21"/>
      <c r="H266" s="3">
        <v>36</v>
      </c>
      <c r="I266" s="3">
        <f t="shared" si="8"/>
        <v>0</v>
      </c>
      <c r="J266" s="3">
        <v>116</v>
      </c>
      <c r="K266" s="4">
        <f t="shared" si="9"/>
        <v>0.31034482758620691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371</v>
      </c>
      <c r="E267" s="1">
        <v>2020</v>
      </c>
      <c r="F267" s="1" t="s">
        <v>372</v>
      </c>
      <c r="G267" s="21"/>
      <c r="H267" s="3">
        <v>71</v>
      </c>
      <c r="I267" s="3">
        <f t="shared" si="8"/>
        <v>0</v>
      </c>
      <c r="J267" s="3">
        <v>220</v>
      </c>
      <c r="K267" s="4">
        <v>0.30909999999999999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313</v>
      </c>
      <c r="E268" s="1"/>
      <c r="F268" s="1" t="s">
        <v>372</v>
      </c>
      <c r="G268" s="21"/>
      <c r="H268" s="3">
        <v>36.950000000000003</v>
      </c>
      <c r="I268" s="3">
        <f t="shared" si="8"/>
        <v>0</v>
      </c>
      <c r="J268" s="3">
        <v>116</v>
      </c>
      <c r="K268" s="4">
        <f t="shared" si="9"/>
        <v>0.31853448275862073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314</v>
      </c>
      <c r="E269" s="1"/>
      <c r="F269" s="1" t="s">
        <v>372</v>
      </c>
      <c r="G269" s="21"/>
      <c r="H269" s="3">
        <v>29</v>
      </c>
      <c r="I269" s="3">
        <f t="shared" si="8"/>
        <v>0</v>
      </c>
      <c r="J269" s="3">
        <v>96</v>
      </c>
      <c r="K269" s="4">
        <f t="shared" si="9"/>
        <v>0.30208333333333331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315</v>
      </c>
      <c r="E270" s="1"/>
      <c r="F270" s="1" t="s">
        <v>372</v>
      </c>
      <c r="G270" s="21"/>
      <c r="H270" s="3">
        <v>49</v>
      </c>
      <c r="I270" s="3">
        <f t="shared" si="8"/>
        <v>0</v>
      </c>
      <c r="J270" s="3">
        <v>155</v>
      </c>
      <c r="K270" s="4">
        <f t="shared" si="9"/>
        <v>0.31612903225806449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316</v>
      </c>
      <c r="E271" s="1"/>
      <c r="F271" s="1" t="s">
        <v>372</v>
      </c>
      <c r="G271" s="21"/>
      <c r="H271" s="3">
        <v>294</v>
      </c>
      <c r="I271" s="3">
        <f t="shared" si="8"/>
        <v>0</v>
      </c>
      <c r="J271" s="3">
        <v>780</v>
      </c>
      <c r="K271" s="4">
        <f t="shared" si="9"/>
        <v>0.37692307692307692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317</v>
      </c>
      <c r="E272" s="1"/>
      <c r="F272" s="1" t="s">
        <v>372</v>
      </c>
      <c r="G272" s="21"/>
      <c r="H272" s="3">
        <v>340</v>
      </c>
      <c r="I272" s="3">
        <f t="shared" si="8"/>
        <v>0</v>
      </c>
      <c r="J272" s="3">
        <v>1050</v>
      </c>
      <c r="K272" s="4">
        <f t="shared" si="9"/>
        <v>0.32380952380952382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440</v>
      </c>
      <c r="E273" s="1"/>
      <c r="F273" s="1" t="s">
        <v>372</v>
      </c>
      <c r="G273" s="21"/>
      <c r="H273" s="3">
        <v>455</v>
      </c>
      <c r="I273" s="3">
        <f t="shared" si="8"/>
        <v>0</v>
      </c>
      <c r="J273" s="3">
        <v>1150</v>
      </c>
      <c r="K273" s="4">
        <f t="shared" si="9"/>
        <v>0.39565217391304347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319</v>
      </c>
      <c r="E274" s="1"/>
      <c r="F274" s="1" t="s">
        <v>372</v>
      </c>
      <c r="G274" s="21"/>
      <c r="H274" s="3">
        <v>95</v>
      </c>
      <c r="I274" s="3">
        <f t="shared" si="8"/>
        <v>0</v>
      </c>
      <c r="J274" s="3">
        <v>330</v>
      </c>
      <c r="K274" s="4">
        <f t="shared" si="9"/>
        <v>0.2878787878787879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320</v>
      </c>
      <c r="E275" s="1"/>
      <c r="F275" s="1" t="s">
        <v>372</v>
      </c>
      <c r="G275" s="21"/>
      <c r="H275" s="3">
        <v>74</v>
      </c>
      <c r="I275" s="3">
        <f t="shared" si="8"/>
        <v>0</v>
      </c>
      <c r="J275" s="3">
        <v>240</v>
      </c>
      <c r="K275" s="4">
        <f t="shared" si="9"/>
        <v>0.30833333333333335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321</v>
      </c>
      <c r="E276" s="1"/>
      <c r="F276" s="1" t="s">
        <v>372</v>
      </c>
      <c r="G276" s="21"/>
      <c r="H276" s="3">
        <v>173</v>
      </c>
      <c r="I276" s="3">
        <f t="shared" si="8"/>
        <v>0</v>
      </c>
      <c r="J276" s="3">
        <v>550</v>
      </c>
      <c r="K276" s="4">
        <f t="shared" si="9"/>
        <v>0.31454545454545457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322</v>
      </c>
      <c r="E277" s="1"/>
      <c r="F277" s="1" t="s">
        <v>372</v>
      </c>
      <c r="G277" s="21"/>
      <c r="H277" s="3">
        <v>179</v>
      </c>
      <c r="I277" s="3">
        <f t="shared" si="8"/>
        <v>0</v>
      </c>
      <c r="J277" s="3">
        <v>575</v>
      </c>
      <c r="K277" s="4">
        <f t="shared" si="9"/>
        <v>0.31130434782608696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323</v>
      </c>
      <c r="E278" s="1">
        <v>2016</v>
      </c>
      <c r="F278" s="1" t="s">
        <v>372</v>
      </c>
      <c r="G278" s="21"/>
      <c r="H278" s="3">
        <v>71.95</v>
      </c>
      <c r="I278" s="3">
        <f t="shared" si="8"/>
        <v>0</v>
      </c>
      <c r="J278" s="3">
        <v>230</v>
      </c>
      <c r="K278" s="4">
        <f t="shared" si="9"/>
        <v>0.31282608695652175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324</v>
      </c>
      <c r="E279" s="1">
        <v>2020</v>
      </c>
      <c r="F279" s="1" t="s">
        <v>372</v>
      </c>
      <c r="G279" s="21"/>
      <c r="H279" s="3">
        <v>932</v>
      </c>
      <c r="I279" s="3">
        <f t="shared" ref="I279:I322" si="10">H279*G279</f>
        <v>0</v>
      </c>
      <c r="J279" s="3">
        <v>2400</v>
      </c>
      <c r="K279" s="4">
        <f t="shared" si="9"/>
        <v>0.38833333333333331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427</v>
      </c>
      <c r="E280" s="1">
        <v>2013</v>
      </c>
      <c r="F280" s="1" t="s">
        <v>372</v>
      </c>
      <c r="G280" s="21"/>
      <c r="H280" s="3">
        <v>739</v>
      </c>
      <c r="I280" s="3">
        <f t="shared" si="10"/>
        <v>0</v>
      </c>
      <c r="J280" s="3">
        <v>1900</v>
      </c>
      <c r="K280" s="4">
        <f t="shared" si="9"/>
        <v>0.38894736842105265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325</v>
      </c>
      <c r="E281" s="1">
        <v>3</v>
      </c>
      <c r="F281" s="1" t="s">
        <v>76</v>
      </c>
      <c r="G281" s="21"/>
      <c r="H281" s="3">
        <v>328.6</v>
      </c>
      <c r="I281" s="3">
        <f t="shared" si="10"/>
        <v>0</v>
      </c>
      <c r="J281" s="3">
        <v>950</v>
      </c>
      <c r="K281" s="4">
        <f t="shared" si="9"/>
        <v>0.34589473684210531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326</v>
      </c>
      <c r="E282" s="1">
        <v>1</v>
      </c>
      <c r="F282" s="1" t="s">
        <v>76</v>
      </c>
      <c r="G282" s="21"/>
      <c r="H282" s="3">
        <v>525.76</v>
      </c>
      <c r="I282" s="3">
        <f t="shared" si="10"/>
        <v>0</v>
      </c>
      <c r="J282" s="3">
        <v>1325</v>
      </c>
      <c r="K282" s="4">
        <f t="shared" si="9"/>
        <v>0.39679999999999999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327</v>
      </c>
      <c r="E283" s="1"/>
      <c r="F283" s="1" t="s">
        <v>76</v>
      </c>
      <c r="G283" s="21"/>
      <c r="H283" s="3">
        <v>185.5</v>
      </c>
      <c r="I283" s="3">
        <f t="shared" si="10"/>
        <v>0</v>
      </c>
      <c r="J283" s="3">
        <v>545</v>
      </c>
      <c r="K283" s="4">
        <f t="shared" si="9"/>
        <v>0.34036697247706421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419</v>
      </c>
      <c r="E284" s="1">
        <v>2022</v>
      </c>
      <c r="F284" s="1" t="s">
        <v>50</v>
      </c>
      <c r="G284" s="21"/>
      <c r="H284" s="3">
        <v>93.99</v>
      </c>
      <c r="I284" s="3">
        <f t="shared" si="10"/>
        <v>0</v>
      </c>
      <c r="J284" s="3">
        <v>280</v>
      </c>
      <c r="K284" s="4">
        <f t="shared" si="9"/>
        <v>0.33567857142857144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426</v>
      </c>
      <c r="E285" s="1">
        <v>2022</v>
      </c>
      <c r="F285" s="1" t="s">
        <v>123</v>
      </c>
      <c r="G285" s="21"/>
      <c r="H285" s="3">
        <v>43.16</v>
      </c>
      <c r="I285" s="3">
        <f t="shared" si="10"/>
        <v>0</v>
      </c>
      <c r="J285" s="3">
        <v>135</v>
      </c>
      <c r="K285" s="4">
        <f t="shared" si="9"/>
        <v>0.31970370370370366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328</v>
      </c>
      <c r="E286" s="1">
        <v>2020</v>
      </c>
      <c r="F286" s="1" t="s">
        <v>123</v>
      </c>
      <c r="G286" s="21"/>
      <c r="H286" s="3">
        <v>58.33</v>
      </c>
      <c r="I286" s="3">
        <f t="shared" si="10"/>
        <v>0</v>
      </c>
      <c r="J286" s="3">
        <v>178</v>
      </c>
      <c r="K286" s="4">
        <f t="shared" si="9"/>
        <v>0.32769662921348314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108</v>
      </c>
      <c r="C287" s="1" t="s">
        <v>302</v>
      </c>
      <c r="D287" s="1" t="s">
        <v>329</v>
      </c>
      <c r="E287" s="1">
        <v>2020</v>
      </c>
      <c r="F287" s="1" t="s">
        <v>123</v>
      </c>
      <c r="G287" s="21"/>
      <c r="H287" s="3">
        <v>71.67</v>
      </c>
      <c r="I287" s="3">
        <f t="shared" si="10"/>
        <v>0</v>
      </c>
      <c r="J287" s="3">
        <v>230</v>
      </c>
      <c r="K287" s="4">
        <f t="shared" si="9"/>
        <v>0.31160869565217392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302</v>
      </c>
      <c r="D288" s="1" t="s">
        <v>330</v>
      </c>
      <c r="E288" s="1"/>
      <c r="F288" s="1" t="s">
        <v>123</v>
      </c>
      <c r="G288" s="21"/>
      <c r="H288" s="3">
        <v>65</v>
      </c>
      <c r="I288" s="3">
        <f t="shared" si="10"/>
        <v>0</v>
      </c>
      <c r="J288" s="3">
        <v>217</v>
      </c>
      <c r="K288" s="4">
        <f t="shared" si="9"/>
        <v>0.29953917050691242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302</v>
      </c>
      <c r="D289" s="1" t="s">
        <v>331</v>
      </c>
      <c r="E289" s="1"/>
      <c r="F289" s="1" t="s">
        <v>123</v>
      </c>
      <c r="G289" s="21"/>
      <c r="H289" s="3">
        <v>193</v>
      </c>
      <c r="I289" s="3">
        <f t="shared" si="10"/>
        <v>0</v>
      </c>
      <c r="J289" s="3">
        <v>569</v>
      </c>
      <c r="K289" s="4">
        <f t="shared" si="9"/>
        <v>0.33919156414762741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332</v>
      </c>
      <c r="E290" s="1">
        <v>2020</v>
      </c>
      <c r="F290" s="1" t="s">
        <v>123</v>
      </c>
      <c r="G290" s="21"/>
      <c r="H290" s="3">
        <v>47.58</v>
      </c>
      <c r="I290" s="3">
        <f t="shared" si="10"/>
        <v>0</v>
      </c>
      <c r="J290" s="3">
        <v>160</v>
      </c>
      <c r="K290" s="4">
        <f t="shared" si="9"/>
        <v>0.297375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333</v>
      </c>
      <c r="E291" s="1"/>
      <c r="F291" s="1" t="s">
        <v>123</v>
      </c>
      <c r="G291" s="21"/>
      <c r="H291" s="3">
        <v>56</v>
      </c>
      <c r="I291" s="3">
        <f t="shared" si="10"/>
        <v>0</v>
      </c>
      <c r="J291" s="3">
        <v>180</v>
      </c>
      <c r="K291" s="4">
        <f t="shared" si="9"/>
        <v>0.31111111111111112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302</v>
      </c>
      <c r="D292" s="1" t="s">
        <v>334</v>
      </c>
      <c r="E292" s="1"/>
      <c r="F292" s="1" t="s">
        <v>123</v>
      </c>
      <c r="G292" s="21"/>
      <c r="H292" s="3">
        <v>160</v>
      </c>
      <c r="I292" s="3">
        <f t="shared" si="10"/>
        <v>0</v>
      </c>
      <c r="J292" s="3">
        <v>525</v>
      </c>
      <c r="K292" s="4">
        <f t="shared" si="9"/>
        <v>0.30476190476190479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108</v>
      </c>
      <c r="C293" s="1" t="s">
        <v>302</v>
      </c>
      <c r="D293" s="1" t="s">
        <v>335</v>
      </c>
      <c r="E293" s="1">
        <v>2018</v>
      </c>
      <c r="F293" s="1" t="s">
        <v>123</v>
      </c>
      <c r="G293" s="21"/>
      <c r="H293" s="3">
        <v>49.08</v>
      </c>
      <c r="I293" s="3">
        <f t="shared" si="10"/>
        <v>0</v>
      </c>
      <c r="J293" s="3">
        <v>149</v>
      </c>
      <c r="K293" s="4">
        <f t="shared" si="9"/>
        <v>0.32939597315436242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108</v>
      </c>
      <c r="C294" s="1" t="s">
        <v>302</v>
      </c>
      <c r="D294" s="1" t="s">
        <v>336</v>
      </c>
      <c r="E294" s="1">
        <v>2020</v>
      </c>
      <c r="F294" s="1" t="s">
        <v>123</v>
      </c>
      <c r="G294" s="21"/>
      <c r="H294" s="3">
        <v>97.33</v>
      </c>
      <c r="I294" s="3">
        <f t="shared" si="10"/>
        <v>0</v>
      </c>
      <c r="J294" s="3">
        <v>305</v>
      </c>
      <c r="K294" s="4">
        <f t="shared" si="9"/>
        <v>0.31911475409836065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108</v>
      </c>
      <c r="C295" s="1" t="s">
        <v>302</v>
      </c>
      <c r="D295" s="1" t="s">
        <v>472</v>
      </c>
      <c r="E295" s="1">
        <v>2021</v>
      </c>
      <c r="F295" s="1" t="s">
        <v>123</v>
      </c>
      <c r="G295" s="21"/>
      <c r="H295" s="3">
        <v>37.83</v>
      </c>
      <c r="I295" s="3">
        <f t="shared" si="10"/>
        <v>0</v>
      </c>
      <c r="J295" s="3">
        <v>121</v>
      </c>
      <c r="K295" s="4">
        <f t="shared" si="9"/>
        <v>0.31264462809917354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108</v>
      </c>
      <c r="C296" s="1" t="s">
        <v>302</v>
      </c>
      <c r="D296" s="1" t="s">
        <v>337</v>
      </c>
      <c r="E296" s="1">
        <v>2020</v>
      </c>
      <c r="F296" s="1" t="s">
        <v>123</v>
      </c>
      <c r="G296" s="21"/>
      <c r="H296" s="3">
        <v>144.75</v>
      </c>
      <c r="I296" s="3">
        <f t="shared" si="10"/>
        <v>0</v>
      </c>
      <c r="J296" s="3">
        <v>450</v>
      </c>
      <c r="K296" s="4">
        <f t="shared" si="9"/>
        <v>0.32166666666666666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162</v>
      </c>
      <c r="C297" s="1" t="s">
        <v>302</v>
      </c>
      <c r="D297" s="1" t="s">
        <v>423</v>
      </c>
      <c r="E297" s="1">
        <v>2022</v>
      </c>
      <c r="F297" s="1" t="s">
        <v>123</v>
      </c>
      <c r="G297" s="21"/>
      <c r="H297" s="3">
        <v>17</v>
      </c>
      <c r="I297" s="3">
        <f t="shared" si="10"/>
        <v>0</v>
      </c>
      <c r="J297" s="3">
        <v>68</v>
      </c>
      <c r="K297" s="4">
        <f t="shared" si="9"/>
        <v>0.25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108</v>
      </c>
      <c r="C298" s="1" t="s">
        <v>299</v>
      </c>
      <c r="D298" s="1" t="s">
        <v>338</v>
      </c>
      <c r="E298" s="1">
        <v>2021</v>
      </c>
      <c r="F298" s="1" t="s">
        <v>123</v>
      </c>
      <c r="G298" s="21"/>
      <c r="H298" s="3">
        <v>22.5</v>
      </c>
      <c r="I298" s="3">
        <f t="shared" si="10"/>
        <v>0</v>
      </c>
      <c r="J298" s="3">
        <v>84</v>
      </c>
      <c r="K298" s="4">
        <f t="shared" si="9"/>
        <v>0.26785714285714285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108</v>
      </c>
      <c r="C299" s="1" t="s">
        <v>299</v>
      </c>
      <c r="D299" s="1" t="s">
        <v>444</v>
      </c>
      <c r="E299" s="1">
        <v>2022</v>
      </c>
      <c r="F299" s="1" t="s">
        <v>123</v>
      </c>
      <c r="G299" s="21"/>
      <c r="H299" s="3">
        <v>22</v>
      </c>
      <c r="I299" s="3">
        <f t="shared" si="10"/>
        <v>0</v>
      </c>
      <c r="J299" s="3">
        <v>88</v>
      </c>
      <c r="K299" s="4">
        <f t="shared" si="9"/>
        <v>0.25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108</v>
      </c>
      <c r="C300" s="1" t="s">
        <v>302</v>
      </c>
      <c r="D300" s="1" t="s">
        <v>400</v>
      </c>
      <c r="E300" s="1">
        <v>2022</v>
      </c>
      <c r="F300" s="1" t="s">
        <v>123</v>
      </c>
      <c r="G300" s="21"/>
      <c r="H300" s="3">
        <v>24</v>
      </c>
      <c r="I300" s="3">
        <f t="shared" si="10"/>
        <v>0</v>
      </c>
      <c r="J300" s="3">
        <v>79</v>
      </c>
      <c r="K300" s="4">
        <f t="shared" si="9"/>
        <v>0.30379746835443039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108</v>
      </c>
      <c r="C301" s="1" t="s">
        <v>302</v>
      </c>
      <c r="D301" s="1" t="s">
        <v>339</v>
      </c>
      <c r="E301" s="1">
        <v>2020</v>
      </c>
      <c r="F301" s="1" t="s">
        <v>372</v>
      </c>
      <c r="G301" s="21"/>
      <c r="H301" s="3">
        <v>95</v>
      </c>
      <c r="I301" s="3">
        <f t="shared" si="10"/>
        <v>0</v>
      </c>
      <c r="J301" s="3">
        <v>289</v>
      </c>
      <c r="K301" s="4">
        <f t="shared" si="9"/>
        <v>0.32871972318339099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108</v>
      </c>
      <c r="C302" s="1" t="s">
        <v>302</v>
      </c>
      <c r="D302" s="1" t="s">
        <v>340</v>
      </c>
      <c r="E302" s="1">
        <v>2020</v>
      </c>
      <c r="F302" s="1" t="s">
        <v>372</v>
      </c>
      <c r="G302" s="21"/>
      <c r="H302" s="3">
        <v>31.95</v>
      </c>
      <c r="I302" s="3">
        <f t="shared" si="10"/>
        <v>0</v>
      </c>
      <c r="J302" s="3">
        <v>289</v>
      </c>
      <c r="K302" s="4">
        <f t="shared" si="9"/>
        <v>0.11055363321799308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180</v>
      </c>
      <c r="C303" s="1" t="s">
        <v>302</v>
      </c>
      <c r="D303" s="1" t="s">
        <v>341</v>
      </c>
      <c r="E303" s="1">
        <v>2021</v>
      </c>
      <c r="F303" s="1" t="s">
        <v>372</v>
      </c>
      <c r="G303" s="21"/>
      <c r="H303" s="3">
        <v>26.5</v>
      </c>
      <c r="I303" s="3">
        <f t="shared" si="10"/>
        <v>0</v>
      </c>
      <c r="J303" s="3">
        <v>102</v>
      </c>
      <c r="K303" s="4">
        <f t="shared" si="9"/>
        <v>0.25980392156862747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108</v>
      </c>
      <c r="C304" s="1" t="s">
        <v>474</v>
      </c>
      <c r="D304" s="1" t="s">
        <v>473</v>
      </c>
      <c r="E304" s="1">
        <v>2023</v>
      </c>
      <c r="F304" s="1" t="s">
        <v>123</v>
      </c>
      <c r="G304" s="21"/>
      <c r="H304" s="3">
        <v>45</v>
      </c>
      <c r="I304" s="3">
        <f t="shared" si="10"/>
        <v>0</v>
      </c>
      <c r="J304" s="3">
        <v>140</v>
      </c>
      <c r="K304" s="4">
        <f t="shared" si="9"/>
        <v>0.32142857142857145</v>
      </c>
      <c r="L304" s="1" t="s">
        <v>106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157</v>
      </c>
      <c r="C305" s="1" t="s">
        <v>344</v>
      </c>
      <c r="D305" s="1" t="s">
        <v>345</v>
      </c>
      <c r="E305" s="1">
        <v>2017</v>
      </c>
      <c r="F305" s="1" t="s">
        <v>372</v>
      </c>
      <c r="G305" s="21"/>
      <c r="H305" s="3">
        <v>42</v>
      </c>
      <c r="I305" s="3">
        <f t="shared" si="10"/>
        <v>0</v>
      </c>
      <c r="J305" s="3">
        <v>139</v>
      </c>
      <c r="K305" s="4">
        <f t="shared" si="9"/>
        <v>0.30215827338129497</v>
      </c>
      <c r="L305" s="1" t="s">
        <v>106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157</v>
      </c>
      <c r="C306" s="1" t="s">
        <v>344</v>
      </c>
      <c r="D306" s="1" t="s">
        <v>414</v>
      </c>
      <c r="E306" s="1">
        <v>2020</v>
      </c>
      <c r="F306" s="1" t="s">
        <v>372</v>
      </c>
      <c r="G306" s="21"/>
      <c r="H306" s="3">
        <v>19</v>
      </c>
      <c r="I306" s="3">
        <f t="shared" si="10"/>
        <v>0</v>
      </c>
      <c r="J306" s="3">
        <v>78</v>
      </c>
      <c r="K306" s="4">
        <f t="shared" si="9"/>
        <v>0.24358974358974358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7" t="s">
        <v>295</v>
      </c>
      <c r="B307" s="1" t="s">
        <v>157</v>
      </c>
      <c r="C307" s="1" t="s">
        <v>413</v>
      </c>
      <c r="D307" s="1" t="s">
        <v>415</v>
      </c>
      <c r="E307" s="1">
        <v>2022</v>
      </c>
      <c r="F307" s="1" t="s">
        <v>372</v>
      </c>
      <c r="G307" s="21"/>
      <c r="H307" s="3">
        <v>13.5</v>
      </c>
      <c r="I307" s="3">
        <f t="shared" si="10"/>
        <v>0</v>
      </c>
      <c r="J307" s="3">
        <v>58</v>
      </c>
      <c r="K307" s="4">
        <f t="shared" si="9"/>
        <v>0.23275862068965517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7" t="s">
        <v>295</v>
      </c>
      <c r="B308" s="1" t="s">
        <v>157</v>
      </c>
      <c r="C308" s="1" t="s">
        <v>344</v>
      </c>
      <c r="D308" s="1" t="s">
        <v>346</v>
      </c>
      <c r="E308" s="1"/>
      <c r="F308" s="1" t="s">
        <v>372</v>
      </c>
      <c r="G308" s="21"/>
      <c r="H308" s="3">
        <v>65</v>
      </c>
      <c r="I308" s="3">
        <f t="shared" si="10"/>
        <v>0</v>
      </c>
      <c r="J308" s="3">
        <v>209</v>
      </c>
      <c r="K308" s="4">
        <f t="shared" si="9"/>
        <v>0.31100478468899523</v>
      </c>
      <c r="L308" s="1" t="s">
        <v>106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7" t="s">
        <v>295</v>
      </c>
      <c r="B309" s="1" t="s">
        <v>157</v>
      </c>
      <c r="C309" s="1" t="s">
        <v>344</v>
      </c>
      <c r="D309" s="1" t="s">
        <v>347</v>
      </c>
      <c r="E309" s="1"/>
      <c r="F309" s="1" t="s">
        <v>123</v>
      </c>
      <c r="G309" s="21"/>
      <c r="H309" s="3">
        <v>79</v>
      </c>
      <c r="I309" s="3">
        <f t="shared" si="10"/>
        <v>0</v>
      </c>
      <c r="J309" s="3">
        <v>255</v>
      </c>
      <c r="K309" s="4">
        <f t="shared" si="9"/>
        <v>0.30980392156862746</v>
      </c>
      <c r="L309" s="1" t="s">
        <v>106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7" t="s">
        <v>295</v>
      </c>
      <c r="B310" s="1" t="s">
        <v>157</v>
      </c>
      <c r="C310" s="1" t="s">
        <v>289</v>
      </c>
      <c r="D310" s="1" t="s">
        <v>348</v>
      </c>
      <c r="E310" s="1"/>
      <c r="F310" s="1" t="s">
        <v>83</v>
      </c>
      <c r="G310" s="21"/>
      <c r="H310" s="3">
        <v>25</v>
      </c>
      <c r="I310" s="3">
        <f t="shared" si="10"/>
        <v>0</v>
      </c>
      <c r="J310" s="3">
        <v>88</v>
      </c>
      <c r="K310" s="4">
        <f t="shared" si="9"/>
        <v>0.28409090909090912</v>
      </c>
      <c r="L310" s="1" t="s">
        <v>106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7" t="s">
        <v>295</v>
      </c>
      <c r="B311" s="1" t="s">
        <v>157</v>
      </c>
      <c r="C311" s="1" t="s">
        <v>289</v>
      </c>
      <c r="D311" s="1" t="s">
        <v>348</v>
      </c>
      <c r="E311" s="1"/>
      <c r="F311" s="1" t="s">
        <v>83</v>
      </c>
      <c r="G311" s="21"/>
      <c r="H311" s="3">
        <v>35</v>
      </c>
      <c r="I311" s="3">
        <f t="shared" si="10"/>
        <v>0</v>
      </c>
      <c r="J311" s="3">
        <v>110</v>
      </c>
      <c r="K311" s="4">
        <f t="shared" si="9"/>
        <v>0.31818181818181818</v>
      </c>
      <c r="L311" s="1" t="s">
        <v>106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7" t="s">
        <v>295</v>
      </c>
      <c r="B312" s="1" t="s">
        <v>157</v>
      </c>
      <c r="C312" s="1" t="s">
        <v>349</v>
      </c>
      <c r="D312" s="1" t="s">
        <v>350</v>
      </c>
      <c r="E312" s="1"/>
      <c r="F312" s="1" t="s">
        <v>83</v>
      </c>
      <c r="G312" s="21"/>
      <c r="H312" s="3">
        <v>34</v>
      </c>
      <c r="I312" s="3">
        <f t="shared" si="10"/>
        <v>0</v>
      </c>
      <c r="J312" s="3">
        <v>119</v>
      </c>
      <c r="K312" s="4">
        <f t="shared" si="9"/>
        <v>0.2857142857142857</v>
      </c>
      <c r="L312" s="1" t="s">
        <v>106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7" t="s">
        <v>295</v>
      </c>
      <c r="B313" s="1" t="s">
        <v>134</v>
      </c>
      <c r="C313" s="1" t="s">
        <v>351</v>
      </c>
      <c r="D313" s="1" t="s">
        <v>352</v>
      </c>
      <c r="E313" s="1"/>
      <c r="F313" s="1" t="s">
        <v>83</v>
      </c>
      <c r="G313" s="21"/>
      <c r="H313" s="3">
        <v>21</v>
      </c>
      <c r="I313" s="3">
        <f t="shared" si="10"/>
        <v>0</v>
      </c>
      <c r="J313" s="3">
        <v>68</v>
      </c>
      <c r="K313" s="4">
        <f t="shared" si="9"/>
        <v>0.30882352941176472</v>
      </c>
      <c r="L313" s="1" t="s">
        <v>106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7" t="s">
        <v>295</v>
      </c>
      <c r="B314" s="1" t="s">
        <v>134</v>
      </c>
      <c r="C314" s="1" t="s">
        <v>302</v>
      </c>
      <c r="D314" s="1" t="s">
        <v>353</v>
      </c>
      <c r="E314" s="1"/>
      <c r="F314" s="1" t="s">
        <v>141</v>
      </c>
      <c r="G314" s="21"/>
      <c r="H314" s="3">
        <v>33</v>
      </c>
      <c r="I314" s="3">
        <f t="shared" si="10"/>
        <v>0</v>
      </c>
      <c r="J314" s="3">
        <v>106</v>
      </c>
      <c r="K314" s="4">
        <f t="shared" si="9"/>
        <v>0.31132075471698112</v>
      </c>
      <c r="L314" s="1" t="s">
        <v>106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7" t="s">
        <v>295</v>
      </c>
      <c r="B315" s="1" t="s">
        <v>134</v>
      </c>
      <c r="C315" s="1" t="s">
        <v>354</v>
      </c>
      <c r="D315" s="1" t="s">
        <v>355</v>
      </c>
      <c r="E315" s="1"/>
      <c r="F315" s="1" t="s">
        <v>83</v>
      </c>
      <c r="G315" s="21"/>
      <c r="H315" s="3">
        <v>24</v>
      </c>
      <c r="I315" s="3">
        <f t="shared" si="10"/>
        <v>0</v>
      </c>
      <c r="J315" s="3"/>
      <c r="K315" s="4" t="e">
        <f t="shared" si="9"/>
        <v>#DIV/0!</v>
      </c>
      <c r="L315" s="1" t="s">
        <v>101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7" t="s">
        <v>295</v>
      </c>
      <c r="B316" s="1" t="s">
        <v>180</v>
      </c>
      <c r="C316" s="1" t="s">
        <v>434</v>
      </c>
      <c r="D316" s="1" t="s">
        <v>435</v>
      </c>
      <c r="E316" s="1">
        <v>2022</v>
      </c>
      <c r="F316" s="1" t="s">
        <v>372</v>
      </c>
      <c r="G316" s="21"/>
      <c r="H316" s="3">
        <v>50</v>
      </c>
      <c r="I316" s="3">
        <f t="shared" si="10"/>
        <v>0</v>
      </c>
      <c r="J316" s="3">
        <v>165</v>
      </c>
      <c r="K316" s="4">
        <f t="shared" si="9"/>
        <v>0.30303030303030304</v>
      </c>
      <c r="L316" s="1" t="s">
        <v>106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7" t="s">
        <v>295</v>
      </c>
      <c r="B317" s="1" t="s">
        <v>108</v>
      </c>
      <c r="C317" s="1" t="s">
        <v>356</v>
      </c>
      <c r="D317" s="1" t="s">
        <v>375</v>
      </c>
      <c r="E317" s="1">
        <v>2016</v>
      </c>
      <c r="F317" s="1" t="s">
        <v>372</v>
      </c>
      <c r="G317" s="21"/>
      <c r="H317" s="3">
        <v>26</v>
      </c>
      <c r="I317" s="3">
        <f t="shared" si="10"/>
        <v>0</v>
      </c>
      <c r="J317" s="3">
        <v>88</v>
      </c>
      <c r="K317" s="4">
        <f t="shared" si="9"/>
        <v>0.29545454545454547</v>
      </c>
      <c r="L317" s="1" t="s">
        <v>106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8" t="s">
        <v>357</v>
      </c>
      <c r="B318" s="1" t="s">
        <v>108</v>
      </c>
      <c r="C318" s="1" t="s">
        <v>358</v>
      </c>
      <c r="D318" s="1" t="s">
        <v>359</v>
      </c>
      <c r="E318" s="1"/>
      <c r="F318" s="1" t="s">
        <v>372</v>
      </c>
      <c r="G318" s="1"/>
      <c r="H318" s="3">
        <v>501.95</v>
      </c>
      <c r="I318" s="3">
        <f t="shared" si="10"/>
        <v>0</v>
      </c>
      <c r="J318" s="1"/>
      <c r="K318" s="4" t="e">
        <f t="shared" si="9"/>
        <v>#DIV/0!</v>
      </c>
      <c r="L318" s="1" t="s">
        <v>106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9" t="s">
        <v>376</v>
      </c>
      <c r="B319" s="1"/>
      <c r="C319" s="1" t="s">
        <v>377</v>
      </c>
      <c r="D319" s="1"/>
      <c r="E319" s="1"/>
      <c r="F319" s="1" t="s">
        <v>372</v>
      </c>
      <c r="G319" s="1"/>
      <c r="H319" s="3">
        <v>2</v>
      </c>
      <c r="I319" s="3">
        <f t="shared" si="10"/>
        <v>0</v>
      </c>
      <c r="J319" s="1"/>
      <c r="K319" s="4"/>
      <c r="L319" s="1" t="s">
        <v>378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9" t="s">
        <v>376</v>
      </c>
      <c r="B320" s="1"/>
      <c r="C320" s="1" t="s">
        <v>380</v>
      </c>
      <c r="D320" s="1"/>
      <c r="E320" s="1"/>
      <c r="F320" s="1" t="s">
        <v>372</v>
      </c>
      <c r="G320" s="1"/>
      <c r="H320" s="3">
        <v>24</v>
      </c>
      <c r="I320" s="3">
        <f t="shared" si="10"/>
        <v>0</v>
      </c>
      <c r="J320" s="1"/>
      <c r="K320" s="4"/>
      <c r="L320" s="1" t="s">
        <v>379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12" x14ac:dyDescent="0.2">
      <c r="A321" s="19" t="s">
        <v>376</v>
      </c>
      <c r="B321" s="1"/>
      <c r="C321" s="1" t="s">
        <v>381</v>
      </c>
      <c r="D321" s="1"/>
      <c r="E321" s="1"/>
      <c r="F321" s="1" t="s">
        <v>372</v>
      </c>
      <c r="G321" s="1"/>
      <c r="H321" s="3">
        <f>1.83*12</f>
        <v>21.96</v>
      </c>
      <c r="I321" s="3">
        <f t="shared" si="10"/>
        <v>0</v>
      </c>
      <c r="J321" s="1"/>
      <c r="K321" s="4"/>
      <c r="L321" s="1" t="s">
        <v>379</v>
      </c>
    </row>
    <row r="322" spans="1:12" x14ac:dyDescent="0.2">
      <c r="A322" s="19" t="s">
        <v>376</v>
      </c>
      <c r="B322" s="1"/>
      <c r="C322" s="1" t="s">
        <v>381</v>
      </c>
      <c r="D322" s="1"/>
      <c r="E322" s="1"/>
      <c r="F322" s="1" t="s">
        <v>372</v>
      </c>
      <c r="G322" s="1"/>
      <c r="H322" s="3">
        <v>2</v>
      </c>
      <c r="I322" s="3">
        <f t="shared" si="10"/>
        <v>0</v>
      </c>
      <c r="J322" s="1"/>
      <c r="K322" s="4"/>
      <c r="L322" s="1" t="s">
        <v>378</v>
      </c>
    </row>
    <row r="323" spans="1:12" x14ac:dyDescent="0.2">
      <c r="A323" s="1"/>
      <c r="B323" s="1"/>
      <c r="C323" s="1"/>
      <c r="D323" s="1"/>
      <c r="E323" s="1"/>
      <c r="F323" s="1"/>
      <c r="G323" s="1"/>
      <c r="H323" s="6" t="s">
        <v>360</v>
      </c>
      <c r="I323" s="7">
        <f>SUM(I2:I322)</f>
        <v>0</v>
      </c>
      <c r="J323" s="1"/>
      <c r="K323" s="1"/>
      <c r="L323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0E31-3798-774C-9543-A8353C33A6A2}">
  <dimension ref="A1:AB264"/>
  <sheetViews>
    <sheetView topLeftCell="A242" zoomScale="125" workbookViewId="0">
      <selection activeCell="L6" sqref="L6:L7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/>
      <c r="H3" s="3">
        <v>38.6</v>
      </c>
      <c r="I3" s="3">
        <f>H3*G3</f>
        <v>0</v>
      </c>
      <c r="J3" s="3">
        <v>117</v>
      </c>
      <c r="K3" s="4">
        <f t="shared" ref="K3:K69" si="0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1">
        <v>2</v>
      </c>
      <c r="H4" s="3">
        <v>81.069999999999993</v>
      </c>
      <c r="I4" s="3">
        <f t="shared" ref="I4:I70" si="1">H4*G4</f>
        <v>162.13999999999999</v>
      </c>
      <c r="J4" s="3">
        <v>117</v>
      </c>
      <c r="K4" s="4">
        <f t="shared" si="0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/>
      <c r="H5" s="3">
        <v>19.82</v>
      </c>
      <c r="I5" s="3">
        <f t="shared" si="1"/>
        <v>0</v>
      </c>
      <c r="J5" s="3">
        <v>80</v>
      </c>
      <c r="K5" s="4">
        <f t="shared" si="0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1"/>
      <c r="H6" s="3">
        <v>41.62</v>
      </c>
      <c r="I6" s="3">
        <f t="shared" si="1"/>
        <v>0</v>
      </c>
      <c r="J6" s="3">
        <v>135</v>
      </c>
      <c r="K6" s="4">
        <f t="shared" si="0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12</v>
      </c>
      <c r="H7" s="3">
        <v>20.16</v>
      </c>
      <c r="I7" s="3">
        <f t="shared" si="1"/>
        <v>241.92000000000002</v>
      </c>
      <c r="J7" s="3">
        <v>72</v>
      </c>
      <c r="K7" s="4">
        <f t="shared" si="0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1"/>
      <c r="H8" s="3">
        <v>21</v>
      </c>
      <c r="I8" s="3">
        <f t="shared" si="1"/>
        <v>0</v>
      </c>
      <c r="J8" s="3">
        <v>70</v>
      </c>
      <c r="K8" s="4">
        <f t="shared" si="0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1"/>
      <c r="H9" s="3">
        <v>23.75</v>
      </c>
      <c r="I9" s="3">
        <f t="shared" si="1"/>
        <v>0</v>
      </c>
      <c r="J9" s="3">
        <v>81</v>
      </c>
      <c r="K9" s="4">
        <f t="shared" si="0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9</v>
      </c>
      <c r="H10" s="3">
        <v>60</v>
      </c>
      <c r="I10" s="3">
        <f t="shared" si="1"/>
        <v>540</v>
      </c>
      <c r="J10" s="3">
        <v>180</v>
      </c>
      <c r="K10" s="4">
        <f t="shared" si="0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1"/>
      <c r="H11" s="3">
        <v>107</v>
      </c>
      <c r="I11" s="3">
        <f t="shared" si="1"/>
        <v>0</v>
      </c>
      <c r="J11" s="3">
        <v>335</v>
      </c>
      <c r="K11" s="4">
        <f t="shared" si="0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1"/>
      <c r="H12" s="3">
        <v>31.5</v>
      </c>
      <c r="I12" s="3">
        <f t="shared" si="1"/>
        <v>0</v>
      </c>
      <c r="J12" s="3">
        <v>99</v>
      </c>
      <c r="K12" s="4">
        <f t="shared" si="0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34</v>
      </c>
      <c r="D13" s="1" t="s">
        <v>35</v>
      </c>
      <c r="E13" s="1"/>
      <c r="F13" s="1" t="s">
        <v>25</v>
      </c>
      <c r="G13" s="1">
        <v>9</v>
      </c>
      <c r="H13" s="3">
        <v>27.5</v>
      </c>
      <c r="I13" s="3">
        <f t="shared" si="1"/>
        <v>247.5</v>
      </c>
      <c r="J13" s="3">
        <v>88</v>
      </c>
      <c r="K13" s="4">
        <f t="shared" si="0"/>
        <v>0.3125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36</v>
      </c>
      <c r="D14" s="1" t="s">
        <v>37</v>
      </c>
      <c r="E14" s="1"/>
      <c r="F14" s="1" t="s">
        <v>25</v>
      </c>
      <c r="G14" s="1">
        <v>1</v>
      </c>
      <c r="H14" s="3">
        <v>82.5</v>
      </c>
      <c r="I14" s="3">
        <f t="shared" si="1"/>
        <v>82.5</v>
      </c>
      <c r="J14" s="3">
        <v>275</v>
      </c>
      <c r="K14" s="4">
        <f t="shared" si="0"/>
        <v>0.3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38</v>
      </c>
      <c r="D15" s="1" t="s">
        <v>39</v>
      </c>
      <c r="E15" s="1"/>
      <c r="F15" s="1" t="s">
        <v>25</v>
      </c>
      <c r="G15" s="1">
        <v>12</v>
      </c>
      <c r="H15" s="3">
        <v>50.3</v>
      </c>
      <c r="I15" s="3">
        <f t="shared" si="1"/>
        <v>603.59999999999991</v>
      </c>
      <c r="J15" s="3">
        <v>160</v>
      </c>
      <c r="K15" s="4">
        <f t="shared" si="0"/>
        <v>0.31437499999999996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40</v>
      </c>
      <c r="D16" s="1" t="s">
        <v>41</v>
      </c>
      <c r="E16" s="1"/>
      <c r="F16" s="1" t="s">
        <v>25</v>
      </c>
      <c r="G16" s="1">
        <v>10</v>
      </c>
      <c r="H16" s="3">
        <v>28.5</v>
      </c>
      <c r="I16" s="3">
        <f t="shared" si="1"/>
        <v>285</v>
      </c>
      <c r="J16" s="3">
        <v>96</v>
      </c>
      <c r="K16" s="4">
        <f t="shared" si="0"/>
        <v>0.296875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42</v>
      </c>
      <c r="D17" s="1" t="s">
        <v>43</v>
      </c>
      <c r="E17" s="1"/>
      <c r="F17" s="1" t="s">
        <v>25</v>
      </c>
      <c r="G17" s="1">
        <v>8</v>
      </c>
      <c r="H17" s="3">
        <v>23</v>
      </c>
      <c r="I17" s="3">
        <f t="shared" si="1"/>
        <v>184</v>
      </c>
      <c r="J17" s="3">
        <v>76</v>
      </c>
      <c r="K17" s="4">
        <f t="shared" si="0"/>
        <v>0.30263157894736842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44</v>
      </c>
      <c r="D18" s="1" t="s">
        <v>45</v>
      </c>
      <c r="E18" s="1"/>
      <c r="F18" s="1" t="s">
        <v>25</v>
      </c>
      <c r="G18" s="1"/>
      <c r="H18" s="3">
        <v>21.25</v>
      </c>
      <c r="I18" s="3">
        <f t="shared" si="1"/>
        <v>0</v>
      </c>
      <c r="J18" s="3">
        <v>80</v>
      </c>
      <c r="K18" s="4">
        <f t="shared" si="0"/>
        <v>0.265625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46</v>
      </c>
      <c r="D19" s="1" t="s">
        <v>47</v>
      </c>
      <c r="E19" s="1"/>
      <c r="F19" s="1" t="s">
        <v>25</v>
      </c>
      <c r="G19" s="1"/>
      <c r="H19" s="3">
        <v>582</v>
      </c>
      <c r="I19" s="3">
        <f t="shared" si="1"/>
        <v>0</v>
      </c>
      <c r="J19" s="3">
        <v>1500</v>
      </c>
      <c r="K19" s="4">
        <f t="shared" si="0"/>
        <v>0.38800000000000001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48</v>
      </c>
      <c r="D20" s="1" t="s">
        <v>49</v>
      </c>
      <c r="E20" s="1"/>
      <c r="F20" s="1" t="s">
        <v>50</v>
      </c>
      <c r="G20" s="1">
        <v>14</v>
      </c>
      <c r="H20" s="3">
        <v>38.99</v>
      </c>
      <c r="I20" s="3">
        <f t="shared" si="1"/>
        <v>545.86</v>
      </c>
      <c r="J20" s="3">
        <v>124</v>
      </c>
      <c r="K20" s="4">
        <f t="shared" si="0"/>
        <v>0.31443548387096776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51</v>
      </c>
      <c r="D21" s="1" t="s">
        <v>52</v>
      </c>
      <c r="E21" s="1"/>
      <c r="F21" s="1" t="s">
        <v>25</v>
      </c>
      <c r="G21" s="1">
        <v>7</v>
      </c>
      <c r="H21" s="3">
        <v>134.30000000000001</v>
      </c>
      <c r="I21" s="3">
        <f t="shared" si="1"/>
        <v>940.10000000000014</v>
      </c>
      <c r="J21" s="3">
        <v>400</v>
      </c>
      <c r="K21" s="4">
        <f t="shared" si="0"/>
        <v>0.33575000000000005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51</v>
      </c>
      <c r="D22" s="1" t="s">
        <v>53</v>
      </c>
      <c r="E22" s="1"/>
      <c r="F22" s="1" t="s">
        <v>25</v>
      </c>
      <c r="G22" s="1">
        <v>5</v>
      </c>
      <c r="H22" s="3">
        <v>375</v>
      </c>
      <c r="I22" s="3">
        <f t="shared" si="1"/>
        <v>1875</v>
      </c>
      <c r="J22" s="3">
        <v>950</v>
      </c>
      <c r="K22" s="4">
        <f t="shared" si="0"/>
        <v>0.39473684210526316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54</v>
      </c>
      <c r="D23" s="1" t="s">
        <v>55</v>
      </c>
      <c r="E23" s="1"/>
      <c r="F23" s="1" t="s">
        <v>50</v>
      </c>
      <c r="G23" s="1"/>
      <c r="H23" s="3">
        <v>31</v>
      </c>
      <c r="I23" s="3">
        <f t="shared" si="1"/>
        <v>0</v>
      </c>
      <c r="J23" s="3">
        <v>97</v>
      </c>
      <c r="K23" s="4">
        <f t="shared" si="0"/>
        <v>0.31958762886597936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56</v>
      </c>
      <c r="D24" s="1" t="s">
        <v>57</v>
      </c>
      <c r="E24" s="1"/>
      <c r="F24" s="1" t="s">
        <v>50</v>
      </c>
      <c r="G24" s="1">
        <v>18</v>
      </c>
      <c r="H24" s="3">
        <v>55.46</v>
      </c>
      <c r="I24" s="3">
        <f t="shared" si="1"/>
        <v>998.28</v>
      </c>
      <c r="J24" s="3">
        <v>175</v>
      </c>
      <c r="K24" s="4">
        <f t="shared" si="0"/>
        <v>0.3169142857142857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58</v>
      </c>
      <c r="D25" s="1" t="s">
        <v>59</v>
      </c>
      <c r="E25" s="1"/>
      <c r="F25" s="1" t="s">
        <v>50</v>
      </c>
      <c r="G25" s="1">
        <v>3</v>
      </c>
      <c r="H25" s="3">
        <v>26.67</v>
      </c>
      <c r="I25" s="3">
        <f t="shared" si="1"/>
        <v>80.010000000000005</v>
      </c>
      <c r="J25" s="3">
        <v>80</v>
      </c>
      <c r="K25" s="4">
        <f>H25/J25</f>
        <v>0.33337500000000003</v>
      </c>
      <c r="L25" s="1" t="s">
        <v>60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61</v>
      </c>
      <c r="D26" s="1" t="s">
        <v>62</v>
      </c>
      <c r="E26" s="1"/>
      <c r="F26" s="1" t="s">
        <v>50</v>
      </c>
      <c r="G26" s="1">
        <v>13</v>
      </c>
      <c r="H26" s="3">
        <v>12</v>
      </c>
      <c r="I26" s="3">
        <f t="shared" si="1"/>
        <v>156</v>
      </c>
      <c r="J26" s="1"/>
      <c r="K26" s="4" t="e">
        <f t="shared" si="0"/>
        <v>#DIV/0!</v>
      </c>
      <c r="L26" s="1" t="s">
        <v>63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64</v>
      </c>
      <c r="D27" s="1" t="s">
        <v>57</v>
      </c>
      <c r="E27" s="1"/>
      <c r="F27" s="1" t="s">
        <v>50</v>
      </c>
      <c r="G27" s="1"/>
      <c r="H27" s="3">
        <v>120.68</v>
      </c>
      <c r="I27" s="3">
        <f t="shared" si="1"/>
        <v>0</v>
      </c>
      <c r="J27" s="3">
        <v>350</v>
      </c>
      <c r="K27" s="4">
        <f t="shared" si="0"/>
        <v>0.3448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65</v>
      </c>
      <c r="D28" s="1" t="s">
        <v>66</v>
      </c>
      <c r="E28" s="1"/>
      <c r="F28" s="1" t="s">
        <v>50</v>
      </c>
      <c r="G28" s="1"/>
      <c r="H28" s="3">
        <v>28</v>
      </c>
      <c r="I28" s="3">
        <f t="shared" si="1"/>
        <v>0</v>
      </c>
      <c r="J28" s="3">
        <v>110</v>
      </c>
      <c r="K28" s="4">
        <f t="shared" si="0"/>
        <v>0.25454545454545452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67</v>
      </c>
      <c r="D29" s="1" t="s">
        <v>19</v>
      </c>
      <c r="E29" s="1"/>
      <c r="F29" s="1" t="s">
        <v>15</v>
      </c>
      <c r="G29" s="1">
        <v>6</v>
      </c>
      <c r="H29" s="3">
        <v>26.72</v>
      </c>
      <c r="I29" s="3">
        <f t="shared" si="1"/>
        <v>160.32</v>
      </c>
      <c r="J29" s="3">
        <v>88</v>
      </c>
      <c r="K29" s="4">
        <f t="shared" si="0"/>
        <v>0.30363636363636365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68</v>
      </c>
      <c r="D30" s="5" t="s">
        <v>69</v>
      </c>
      <c r="E30" s="1"/>
      <c r="F30" s="1" t="s">
        <v>15</v>
      </c>
      <c r="G30" s="1">
        <v>4</v>
      </c>
      <c r="H30" s="3">
        <v>51.31</v>
      </c>
      <c r="I30" s="3">
        <f t="shared" si="1"/>
        <v>205.24</v>
      </c>
      <c r="J30" s="3">
        <v>155</v>
      </c>
      <c r="K30" s="4">
        <f t="shared" si="0"/>
        <v>0.33103225806451614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70</v>
      </c>
      <c r="D31" s="5" t="s">
        <v>71</v>
      </c>
      <c r="E31" s="1"/>
      <c r="F31" s="1" t="s">
        <v>15</v>
      </c>
      <c r="G31" s="1"/>
      <c r="H31" s="3">
        <v>45.4</v>
      </c>
      <c r="I31" s="3">
        <f t="shared" si="1"/>
        <v>0</v>
      </c>
      <c r="J31" s="3">
        <v>139</v>
      </c>
      <c r="K31" s="4">
        <f t="shared" si="0"/>
        <v>0.32661870503597124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72</v>
      </c>
      <c r="D32" s="5" t="s">
        <v>71</v>
      </c>
      <c r="E32" s="1"/>
      <c r="F32" s="1" t="s">
        <v>15</v>
      </c>
      <c r="G32" s="1"/>
      <c r="H32" s="3">
        <v>61</v>
      </c>
      <c r="I32" s="3">
        <f t="shared" si="1"/>
        <v>0</v>
      </c>
      <c r="J32" s="3">
        <v>205</v>
      </c>
      <c r="K32" s="4">
        <f t="shared" si="0"/>
        <v>0.29756097560975608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73</v>
      </c>
      <c r="D33" s="5" t="s">
        <v>74</v>
      </c>
      <c r="E33" s="1"/>
      <c r="F33" s="1" t="s">
        <v>15</v>
      </c>
      <c r="G33" s="1"/>
      <c r="H33" s="3">
        <v>87</v>
      </c>
      <c r="I33" s="3">
        <f t="shared" si="1"/>
        <v>0</v>
      </c>
      <c r="J33" s="3">
        <v>280</v>
      </c>
      <c r="K33" s="4">
        <f t="shared" si="0"/>
        <v>0.31071428571428572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77</v>
      </c>
      <c r="D34" s="5" t="s">
        <v>75</v>
      </c>
      <c r="E34" s="1"/>
      <c r="F34" s="1" t="s">
        <v>76</v>
      </c>
      <c r="G34" s="1">
        <v>17</v>
      </c>
      <c r="H34" s="3">
        <v>21</v>
      </c>
      <c r="I34" s="3">
        <f t="shared" si="1"/>
        <v>357</v>
      </c>
      <c r="J34" s="3">
        <v>86</v>
      </c>
      <c r="K34" s="4">
        <f t="shared" si="0"/>
        <v>0.2441860465116279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78</v>
      </c>
      <c r="D35" s="5" t="s">
        <v>79</v>
      </c>
      <c r="E35" s="1"/>
      <c r="F35" s="1" t="s">
        <v>76</v>
      </c>
      <c r="G35" s="1">
        <v>8</v>
      </c>
      <c r="H35" s="3">
        <v>103.88</v>
      </c>
      <c r="I35" s="3">
        <f t="shared" si="1"/>
        <v>831.04</v>
      </c>
      <c r="J35" s="3">
        <v>310</v>
      </c>
      <c r="K35" s="4">
        <f t="shared" si="0"/>
        <v>0.33509677419354839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80</v>
      </c>
      <c r="D36" s="5" t="s">
        <v>75</v>
      </c>
      <c r="E36" s="1"/>
      <c r="F36" s="1" t="s">
        <v>76</v>
      </c>
      <c r="G36" s="1"/>
      <c r="H36" s="3">
        <v>53</v>
      </c>
      <c r="I36" s="3">
        <f t="shared" si="1"/>
        <v>0</v>
      </c>
      <c r="J36" s="3">
        <v>165</v>
      </c>
      <c r="K36" s="4">
        <f t="shared" si="0"/>
        <v>0.32121212121212123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81</v>
      </c>
      <c r="D37" s="5" t="s">
        <v>82</v>
      </c>
      <c r="E37" s="1"/>
      <c r="F37" s="1" t="s">
        <v>83</v>
      </c>
      <c r="G37" s="1"/>
      <c r="H37" s="3">
        <v>24</v>
      </c>
      <c r="I37" s="3">
        <f t="shared" si="1"/>
        <v>0</v>
      </c>
      <c r="J37" s="1"/>
      <c r="K37" s="4" t="e">
        <f t="shared" si="0"/>
        <v>#DIV/0!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84</v>
      </c>
      <c r="D38" s="5" t="s">
        <v>85</v>
      </c>
      <c r="E38" s="1"/>
      <c r="F38" s="1" t="s">
        <v>83</v>
      </c>
      <c r="G38" s="1">
        <v>8</v>
      </c>
      <c r="H38" s="3">
        <v>65</v>
      </c>
      <c r="I38" s="3">
        <f t="shared" si="1"/>
        <v>520</v>
      </c>
      <c r="J38" s="3">
        <v>210</v>
      </c>
      <c r="K38" s="4">
        <f t="shared" si="0"/>
        <v>0.30952380952380953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86</v>
      </c>
      <c r="D39" s="1" t="s">
        <v>87</v>
      </c>
      <c r="E39" s="1"/>
      <c r="F39" s="1" t="s">
        <v>83</v>
      </c>
      <c r="G39" s="1"/>
      <c r="H39" s="3">
        <v>45</v>
      </c>
      <c r="I39" s="3">
        <f t="shared" si="1"/>
        <v>0</v>
      </c>
      <c r="J39" s="3">
        <v>145</v>
      </c>
      <c r="K39" s="4">
        <f t="shared" si="0"/>
        <v>0.31034482758620691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88</v>
      </c>
      <c r="D40" s="1" t="s">
        <v>89</v>
      </c>
      <c r="E40" s="1" t="s">
        <v>14</v>
      </c>
      <c r="F40" s="1" t="s">
        <v>83</v>
      </c>
      <c r="G40" s="1"/>
      <c r="H40" s="3">
        <v>32</v>
      </c>
      <c r="I40" s="3">
        <f t="shared" si="1"/>
        <v>0</v>
      </c>
      <c r="J40" s="3">
        <v>108</v>
      </c>
      <c r="K40" s="4">
        <f t="shared" si="0"/>
        <v>0.29629629629629628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91</v>
      </c>
      <c r="D41" s="1" t="s">
        <v>92</v>
      </c>
      <c r="E41" s="1" t="s">
        <v>14</v>
      </c>
      <c r="F41" s="1" t="s">
        <v>372</v>
      </c>
      <c r="G41" s="1"/>
      <c r="H41" s="3">
        <v>36</v>
      </c>
      <c r="I41" s="3">
        <f t="shared" si="1"/>
        <v>0</v>
      </c>
      <c r="J41" s="3">
        <v>115</v>
      </c>
      <c r="K41" s="4">
        <f t="shared" si="0"/>
        <v>0.31304347826086959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17</v>
      </c>
      <c r="B42" s="1" t="s">
        <v>11</v>
      </c>
      <c r="C42" s="1" t="s">
        <v>93</v>
      </c>
      <c r="D42" s="1" t="s">
        <v>94</v>
      </c>
      <c r="E42" s="1" t="s">
        <v>14</v>
      </c>
      <c r="F42" s="1" t="s">
        <v>372</v>
      </c>
      <c r="G42" s="1"/>
      <c r="H42" s="3">
        <v>46</v>
      </c>
      <c r="I42" s="3">
        <f t="shared" si="1"/>
        <v>0</v>
      </c>
      <c r="J42" s="3">
        <v>142</v>
      </c>
      <c r="K42" s="4">
        <f t="shared" si="0"/>
        <v>0.323943661971831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95</v>
      </c>
      <c r="B43" s="1" t="s">
        <v>99</v>
      </c>
      <c r="C43" s="1" t="s">
        <v>97</v>
      </c>
      <c r="D43" s="1" t="s">
        <v>100</v>
      </c>
      <c r="E43" s="1"/>
      <c r="F43" s="1" t="s">
        <v>98</v>
      </c>
      <c r="G43" s="1">
        <v>7</v>
      </c>
      <c r="H43" s="3">
        <v>142</v>
      </c>
      <c r="I43" s="3">
        <f t="shared" si="1"/>
        <v>994</v>
      </c>
      <c r="J43" s="3">
        <v>142</v>
      </c>
      <c r="K43" s="4">
        <f t="shared" si="0"/>
        <v>1</v>
      </c>
      <c r="L43" s="1" t="s">
        <v>361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102</v>
      </c>
      <c r="B44" s="1" t="s">
        <v>103</v>
      </c>
      <c r="C44" s="1" t="s">
        <v>104</v>
      </c>
      <c r="D44" s="1" t="s">
        <v>105</v>
      </c>
      <c r="E44" s="1"/>
      <c r="F44" s="1" t="s">
        <v>83</v>
      </c>
      <c r="G44" s="1">
        <v>3</v>
      </c>
      <c r="H44" s="3">
        <v>22.8</v>
      </c>
      <c r="I44" s="3">
        <f t="shared" si="1"/>
        <v>68.400000000000006</v>
      </c>
      <c r="J44" s="3">
        <v>78</v>
      </c>
      <c r="K44" s="4">
        <f t="shared" si="0"/>
        <v>0.29230769230769232</v>
      </c>
      <c r="L44" s="1" t="s">
        <v>106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107</v>
      </c>
      <c r="B45" s="1" t="s">
        <v>108</v>
      </c>
      <c r="C45" s="1" t="s">
        <v>109</v>
      </c>
      <c r="D45" s="1" t="s">
        <v>110</v>
      </c>
      <c r="E45" s="1"/>
      <c r="F45" s="1" t="s">
        <v>372</v>
      </c>
      <c r="G45" s="1"/>
      <c r="H45" s="3">
        <v>41.95</v>
      </c>
      <c r="I45" s="3">
        <f t="shared" si="1"/>
        <v>0</v>
      </c>
      <c r="J45" s="3">
        <v>125</v>
      </c>
      <c r="K45" s="4">
        <f t="shared" si="0"/>
        <v>0.33560000000000001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111</v>
      </c>
      <c r="E46" s="1"/>
      <c r="F46" s="1" t="s">
        <v>372</v>
      </c>
      <c r="G46" s="1"/>
      <c r="H46" s="3">
        <v>197</v>
      </c>
      <c r="I46" s="3">
        <f t="shared" si="1"/>
        <v>0</v>
      </c>
      <c r="J46" s="3">
        <v>445</v>
      </c>
      <c r="K46" s="4">
        <f t="shared" si="0"/>
        <v>0.44269662921348313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112</v>
      </c>
      <c r="E47" s="1"/>
      <c r="F47" s="1" t="s">
        <v>372</v>
      </c>
      <c r="G47" s="1">
        <v>3</v>
      </c>
      <c r="H47" s="3">
        <v>85.95</v>
      </c>
      <c r="I47" s="3">
        <f t="shared" si="1"/>
        <v>257.85000000000002</v>
      </c>
      <c r="J47" s="3">
        <v>280</v>
      </c>
      <c r="K47" s="4">
        <f t="shared" si="0"/>
        <v>0.30696428571428575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113</v>
      </c>
      <c r="E48" s="1"/>
      <c r="F48" s="1" t="s">
        <v>372</v>
      </c>
      <c r="G48" s="1"/>
      <c r="H48" s="3">
        <v>155</v>
      </c>
      <c r="I48" s="3">
        <f t="shared" si="1"/>
        <v>0</v>
      </c>
      <c r="J48" s="3">
        <v>350</v>
      </c>
      <c r="K48" s="4">
        <f t="shared" si="0"/>
        <v>0.44285714285714284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114</v>
      </c>
      <c r="E49" s="1"/>
      <c r="F49" s="1" t="s">
        <v>372</v>
      </c>
      <c r="G49" s="1"/>
      <c r="H49" s="3">
        <v>82</v>
      </c>
      <c r="I49" s="3">
        <f t="shared" si="1"/>
        <v>0</v>
      </c>
      <c r="J49" s="3">
        <v>245</v>
      </c>
      <c r="K49" s="4">
        <f t="shared" si="0"/>
        <v>0.33469387755102042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115</v>
      </c>
      <c r="E50" s="1"/>
      <c r="F50" s="1" t="s">
        <v>372</v>
      </c>
      <c r="G50" s="1">
        <v>3</v>
      </c>
      <c r="H50" s="3">
        <v>88</v>
      </c>
      <c r="I50" s="3">
        <f t="shared" si="1"/>
        <v>264</v>
      </c>
      <c r="J50" s="3">
        <v>260</v>
      </c>
      <c r="K50" s="4">
        <f t="shared" si="0"/>
        <v>0.33846153846153848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116</v>
      </c>
      <c r="E51" s="1"/>
      <c r="F51" s="1" t="s">
        <v>372</v>
      </c>
      <c r="G51" s="1">
        <v>3</v>
      </c>
      <c r="H51" s="3">
        <v>61.45</v>
      </c>
      <c r="I51" s="3">
        <f t="shared" si="1"/>
        <v>184.35000000000002</v>
      </c>
      <c r="J51" s="3">
        <v>190</v>
      </c>
      <c r="K51" s="4">
        <f t="shared" si="0"/>
        <v>0.32342105263157894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117</v>
      </c>
      <c r="E52" s="1"/>
      <c r="F52" s="1" t="s">
        <v>372</v>
      </c>
      <c r="G52" s="1"/>
      <c r="H52" s="3">
        <v>49</v>
      </c>
      <c r="I52" s="3">
        <f t="shared" si="1"/>
        <v>0</v>
      </c>
      <c r="J52" s="3">
        <v>154</v>
      </c>
      <c r="K52" s="4">
        <f t="shared" si="0"/>
        <v>0.31818181818181818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118</v>
      </c>
      <c r="E53" s="1">
        <v>2014</v>
      </c>
      <c r="F53" s="1" t="s">
        <v>372</v>
      </c>
      <c r="G53" s="1"/>
      <c r="H53" s="3">
        <v>82</v>
      </c>
      <c r="I53" s="3">
        <f t="shared" si="1"/>
        <v>0</v>
      </c>
      <c r="J53" s="3">
        <v>250</v>
      </c>
      <c r="K53" s="4">
        <f t="shared" si="0"/>
        <v>0.32800000000000001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119</v>
      </c>
      <c r="E54" s="1">
        <v>2009</v>
      </c>
      <c r="F54" s="1" t="s">
        <v>372</v>
      </c>
      <c r="G54" s="1">
        <v>4</v>
      </c>
      <c r="H54" s="3">
        <v>66.95</v>
      </c>
      <c r="I54" s="3">
        <f t="shared" si="1"/>
        <v>267.8</v>
      </c>
      <c r="J54" s="3">
        <v>220</v>
      </c>
      <c r="K54" s="4">
        <f t="shared" si="0"/>
        <v>0.30431818181818182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120</v>
      </c>
      <c r="E55" s="1" t="s">
        <v>14</v>
      </c>
      <c r="F55" s="1" t="s">
        <v>372</v>
      </c>
      <c r="G55" s="1"/>
      <c r="H55" s="3">
        <v>49</v>
      </c>
      <c r="I55" s="3">
        <f t="shared" si="1"/>
        <v>0</v>
      </c>
      <c r="J55" s="3">
        <v>170</v>
      </c>
      <c r="K55" s="4">
        <f t="shared" si="0"/>
        <v>0.28823529411764703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373</v>
      </c>
      <c r="E56" s="1" t="s">
        <v>14</v>
      </c>
      <c r="F56" s="1" t="s">
        <v>372</v>
      </c>
      <c r="G56" s="1">
        <v>4</v>
      </c>
      <c r="H56" s="3">
        <v>49.95</v>
      </c>
      <c r="I56" s="1">
        <v>149.85</v>
      </c>
      <c r="J56" s="3">
        <v>160</v>
      </c>
      <c r="K56" s="4">
        <v>0.31219999999999998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121</v>
      </c>
      <c r="E57" s="1" t="s">
        <v>14</v>
      </c>
      <c r="F57" s="1" t="s">
        <v>90</v>
      </c>
      <c r="G57" s="1">
        <v>3</v>
      </c>
      <c r="H57" s="3">
        <v>36</v>
      </c>
      <c r="I57" s="3">
        <f t="shared" si="1"/>
        <v>108</v>
      </c>
      <c r="J57" s="3">
        <v>110</v>
      </c>
      <c r="K57" s="4">
        <f t="shared" si="0"/>
        <v>0.32727272727272727</v>
      </c>
      <c r="L57" s="1" t="s">
        <v>16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370</v>
      </c>
      <c r="E58" s="1">
        <v>2016</v>
      </c>
      <c r="F58" s="1" t="s">
        <v>123</v>
      </c>
      <c r="G58" s="1">
        <v>5</v>
      </c>
      <c r="H58" s="3">
        <v>82</v>
      </c>
      <c r="I58" s="3">
        <f>H58*G58</f>
        <v>410</v>
      </c>
      <c r="J58" s="3">
        <v>220</v>
      </c>
      <c r="K58" s="4">
        <f t="shared" si="0"/>
        <v>0.37272727272727274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107</v>
      </c>
      <c r="B59" s="1" t="s">
        <v>108</v>
      </c>
      <c r="C59" s="1" t="s">
        <v>109</v>
      </c>
      <c r="D59" s="1" t="s">
        <v>122</v>
      </c>
      <c r="E59" s="1">
        <v>2016</v>
      </c>
      <c r="F59" s="1" t="s">
        <v>123</v>
      </c>
      <c r="G59" s="1">
        <v>6</v>
      </c>
      <c r="H59" s="3">
        <v>54.83</v>
      </c>
      <c r="I59" s="3">
        <f t="shared" si="1"/>
        <v>328.98</v>
      </c>
      <c r="J59" s="3">
        <v>175</v>
      </c>
      <c r="K59" s="4">
        <f t="shared" si="0"/>
        <v>0.31331428571428571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124</v>
      </c>
      <c r="B60" s="1" t="s">
        <v>108</v>
      </c>
      <c r="C60" s="1" t="s">
        <v>109</v>
      </c>
      <c r="D60" s="1" t="s">
        <v>364</v>
      </c>
      <c r="E60" s="1"/>
      <c r="F60" s="1" t="s">
        <v>123</v>
      </c>
      <c r="G60" s="1">
        <v>5</v>
      </c>
      <c r="H60" s="3">
        <v>48.33</v>
      </c>
      <c r="I60" s="3">
        <f t="shared" si="1"/>
        <v>241.64999999999998</v>
      </c>
      <c r="J60" s="3">
        <v>145</v>
      </c>
      <c r="K60" s="4">
        <f t="shared" si="0"/>
        <v>0.3333103448275862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125</v>
      </c>
      <c r="E61" s="1">
        <v>2017</v>
      </c>
      <c r="F61" s="1" t="s">
        <v>123</v>
      </c>
      <c r="G61" s="1"/>
      <c r="H61" s="3">
        <v>117.33</v>
      </c>
      <c r="I61" s="3">
        <f t="shared" si="1"/>
        <v>0</v>
      </c>
      <c r="J61" s="3">
        <v>333</v>
      </c>
      <c r="K61" s="4">
        <f t="shared" si="0"/>
        <v>0.35234234234234235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126</v>
      </c>
      <c r="E62" s="1"/>
      <c r="F62" s="1" t="s">
        <v>123</v>
      </c>
      <c r="G62" s="1">
        <v>2</v>
      </c>
      <c r="H62" s="3">
        <v>47</v>
      </c>
      <c r="I62" s="3">
        <f t="shared" si="1"/>
        <v>94</v>
      </c>
      <c r="J62" s="3">
        <v>160</v>
      </c>
      <c r="K62" s="4">
        <f t="shared" si="0"/>
        <v>0.29375000000000001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127</v>
      </c>
      <c r="E63" s="1"/>
      <c r="F63" s="1" t="s">
        <v>123</v>
      </c>
      <c r="G63" s="1"/>
      <c r="H63" s="3">
        <v>64.33</v>
      </c>
      <c r="I63" s="3">
        <f t="shared" si="1"/>
        <v>0</v>
      </c>
      <c r="J63" s="3">
        <v>205</v>
      </c>
      <c r="K63" s="4">
        <f t="shared" si="0"/>
        <v>0.31380487804878049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363</v>
      </c>
      <c r="E64" s="1"/>
      <c r="F64" s="1" t="s">
        <v>123</v>
      </c>
      <c r="G64" s="1">
        <v>2</v>
      </c>
      <c r="H64" s="3">
        <v>89.17</v>
      </c>
      <c r="I64" s="3">
        <f t="shared" si="1"/>
        <v>178.34</v>
      </c>
      <c r="J64" s="3">
        <v>195</v>
      </c>
      <c r="K64" s="4">
        <f t="shared" si="0"/>
        <v>0.45728205128205129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124</v>
      </c>
      <c r="B65" s="1" t="s">
        <v>108</v>
      </c>
      <c r="C65" s="1" t="s">
        <v>109</v>
      </c>
      <c r="D65" s="1" t="s">
        <v>128</v>
      </c>
      <c r="E65" s="1"/>
      <c r="F65" s="1" t="s">
        <v>123</v>
      </c>
      <c r="G65" s="1"/>
      <c r="H65" s="3">
        <v>80</v>
      </c>
      <c r="I65" s="3">
        <f t="shared" si="1"/>
        <v>0</v>
      </c>
      <c r="J65" s="3">
        <v>240</v>
      </c>
      <c r="K65" s="4">
        <f t="shared" si="0"/>
        <v>0.33333333333333331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107</v>
      </c>
      <c r="B66" s="1" t="s">
        <v>108</v>
      </c>
      <c r="C66" s="1" t="s">
        <v>109</v>
      </c>
      <c r="D66" s="1" t="s">
        <v>129</v>
      </c>
      <c r="E66" s="1" t="s">
        <v>14</v>
      </c>
      <c r="F66" s="1" t="s">
        <v>130</v>
      </c>
      <c r="G66" s="1"/>
      <c r="H66" s="3">
        <v>29</v>
      </c>
      <c r="I66" s="3">
        <f t="shared" si="1"/>
        <v>0</v>
      </c>
      <c r="J66" s="3">
        <v>75</v>
      </c>
      <c r="K66" s="4">
        <f t="shared" si="0"/>
        <v>0.38666666666666666</v>
      </c>
      <c r="L66" s="1" t="s">
        <v>63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131</v>
      </c>
      <c r="E67" s="1" t="s">
        <v>14</v>
      </c>
      <c r="F67" s="1" t="s">
        <v>130</v>
      </c>
      <c r="G67" s="1">
        <v>10</v>
      </c>
      <c r="H67" s="3">
        <v>29</v>
      </c>
      <c r="I67" s="3">
        <f t="shared" si="1"/>
        <v>290</v>
      </c>
      <c r="J67" s="3">
        <v>75</v>
      </c>
      <c r="K67" s="4">
        <f t="shared" si="0"/>
        <v>0.38666666666666666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132</v>
      </c>
      <c r="E68" s="1">
        <v>2006</v>
      </c>
      <c r="F68" s="1" t="s">
        <v>123</v>
      </c>
      <c r="G68" s="1">
        <v>6</v>
      </c>
      <c r="H68" s="3">
        <v>139.99</v>
      </c>
      <c r="I68" s="3">
        <f t="shared" si="1"/>
        <v>839.94</v>
      </c>
      <c r="J68" s="3">
        <v>435</v>
      </c>
      <c r="K68" s="4">
        <f t="shared" si="0"/>
        <v>0.321816091954023</v>
      </c>
      <c r="L68" s="1" t="s">
        <v>63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108</v>
      </c>
      <c r="C69" s="1" t="s">
        <v>109</v>
      </c>
      <c r="D69" s="1" t="s">
        <v>133</v>
      </c>
      <c r="E69" s="1"/>
      <c r="F69" s="1" t="s">
        <v>83</v>
      </c>
      <c r="G69" s="1">
        <v>1</v>
      </c>
      <c r="H69" s="3">
        <v>61</v>
      </c>
      <c r="I69" s="3">
        <f t="shared" si="1"/>
        <v>61</v>
      </c>
      <c r="J69" s="3">
        <v>205</v>
      </c>
      <c r="K69" s="4">
        <f t="shared" si="0"/>
        <v>0.29756097560975608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107</v>
      </c>
      <c r="B70" s="1" t="s">
        <v>134</v>
      </c>
      <c r="C70" s="1" t="s">
        <v>107</v>
      </c>
      <c r="D70" s="1" t="s">
        <v>135</v>
      </c>
      <c r="E70" s="1"/>
      <c r="F70" s="1" t="s">
        <v>83</v>
      </c>
      <c r="G70" s="1"/>
      <c r="H70" s="3">
        <v>26</v>
      </c>
      <c r="I70" s="3">
        <f t="shared" si="1"/>
        <v>0</v>
      </c>
      <c r="J70" s="3">
        <v>84</v>
      </c>
      <c r="K70" s="4">
        <f t="shared" ref="K70:K133" si="2">H70/J70</f>
        <v>0.30952380952380953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136</v>
      </c>
      <c r="B71" s="1" t="s">
        <v>134</v>
      </c>
      <c r="C71" s="1" t="s">
        <v>137</v>
      </c>
      <c r="D71" s="1" t="s">
        <v>138</v>
      </c>
      <c r="E71" s="1"/>
      <c r="F71" s="1" t="s">
        <v>83</v>
      </c>
      <c r="G71" s="1"/>
      <c r="H71" s="3">
        <v>25</v>
      </c>
      <c r="I71" s="3">
        <f t="shared" ref="I71:I134" si="3">H71*G71</f>
        <v>0</v>
      </c>
      <c r="J71" s="3">
        <v>82</v>
      </c>
      <c r="K71" s="4">
        <f t="shared" si="2"/>
        <v>0.3048780487804878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134</v>
      </c>
      <c r="C72" s="1" t="s">
        <v>139</v>
      </c>
      <c r="D72" s="1" t="s">
        <v>140</v>
      </c>
      <c r="E72" s="1">
        <v>2021</v>
      </c>
      <c r="F72" s="1" t="s">
        <v>141</v>
      </c>
      <c r="G72" s="1">
        <v>5</v>
      </c>
      <c r="H72" s="3">
        <v>32</v>
      </c>
      <c r="I72" s="3">
        <f t="shared" si="3"/>
        <v>160</v>
      </c>
      <c r="J72" s="3">
        <v>99</v>
      </c>
      <c r="K72" s="4">
        <f t="shared" si="2"/>
        <v>0.32323232323232326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142</v>
      </c>
      <c r="C73" s="1" t="s">
        <v>143</v>
      </c>
      <c r="D73" s="1" t="s">
        <v>144</v>
      </c>
      <c r="E73" s="1"/>
      <c r="F73" s="1" t="s">
        <v>50</v>
      </c>
      <c r="G73" s="1"/>
      <c r="H73" s="3">
        <v>33</v>
      </c>
      <c r="I73" s="3">
        <f t="shared" si="3"/>
        <v>0</v>
      </c>
      <c r="J73" s="3">
        <v>104</v>
      </c>
      <c r="K73" s="4">
        <f t="shared" si="2"/>
        <v>0.31730769230769229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145</v>
      </c>
      <c r="C74" s="1" t="s">
        <v>146</v>
      </c>
      <c r="D74" s="1" t="s">
        <v>147</v>
      </c>
      <c r="E74" s="1"/>
      <c r="F74" s="1" t="s">
        <v>83</v>
      </c>
      <c r="G74" s="1">
        <v>7</v>
      </c>
      <c r="H74" s="3">
        <v>33</v>
      </c>
      <c r="I74" s="3">
        <f t="shared" si="3"/>
        <v>231</v>
      </c>
      <c r="J74" s="3">
        <v>83</v>
      </c>
      <c r="K74" s="4">
        <f t="shared" si="2"/>
        <v>0.39759036144578314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108</v>
      </c>
      <c r="C75" s="1" t="s">
        <v>148</v>
      </c>
      <c r="D75" s="1" t="s">
        <v>149</v>
      </c>
      <c r="E75" s="1">
        <v>2021</v>
      </c>
      <c r="F75" s="1" t="s">
        <v>83</v>
      </c>
      <c r="G75" s="1">
        <v>5</v>
      </c>
      <c r="H75" s="3">
        <v>31.16</v>
      </c>
      <c r="I75" s="3">
        <f t="shared" si="3"/>
        <v>155.80000000000001</v>
      </c>
      <c r="J75" s="3">
        <v>105</v>
      </c>
      <c r="K75" s="4">
        <f t="shared" si="2"/>
        <v>0.29676190476190478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150</v>
      </c>
      <c r="D76" s="1" t="s">
        <v>151</v>
      </c>
      <c r="E76" s="1"/>
      <c r="F76" s="1" t="s">
        <v>83</v>
      </c>
      <c r="G76" s="1"/>
      <c r="H76" s="3">
        <v>40</v>
      </c>
      <c r="I76" s="3">
        <f t="shared" si="3"/>
        <v>0</v>
      </c>
      <c r="J76" s="3">
        <v>128</v>
      </c>
      <c r="K76" s="4">
        <f t="shared" si="2"/>
        <v>0.3125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108</v>
      </c>
      <c r="C77" s="1" t="s">
        <v>150</v>
      </c>
      <c r="D77" s="1" t="s">
        <v>152</v>
      </c>
      <c r="E77" s="1"/>
      <c r="F77" s="1" t="s">
        <v>83</v>
      </c>
      <c r="G77" s="1"/>
      <c r="H77" s="3">
        <v>25</v>
      </c>
      <c r="I77" s="3">
        <f t="shared" si="3"/>
        <v>0</v>
      </c>
      <c r="J77" s="3">
        <v>87</v>
      </c>
      <c r="K77" s="4">
        <f t="shared" si="2"/>
        <v>0.28735632183908044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134</v>
      </c>
      <c r="C78" s="1" t="s">
        <v>153</v>
      </c>
      <c r="D78" s="1" t="s">
        <v>154</v>
      </c>
      <c r="E78" s="1"/>
      <c r="F78" s="1" t="s">
        <v>83</v>
      </c>
      <c r="G78" s="1"/>
      <c r="H78" s="3">
        <v>24</v>
      </c>
      <c r="I78" s="3">
        <f t="shared" si="3"/>
        <v>0</v>
      </c>
      <c r="J78" s="3">
        <v>84</v>
      </c>
      <c r="K78" s="4">
        <f t="shared" si="2"/>
        <v>0.2857142857142857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108</v>
      </c>
      <c r="C79" s="1" t="s">
        <v>155</v>
      </c>
      <c r="D79" s="1" t="s">
        <v>156</v>
      </c>
      <c r="E79" s="1"/>
      <c r="F79" s="1" t="s">
        <v>83</v>
      </c>
      <c r="G79" s="1">
        <v>2</v>
      </c>
      <c r="H79" s="3">
        <v>24</v>
      </c>
      <c r="I79" s="3">
        <f t="shared" si="3"/>
        <v>48</v>
      </c>
      <c r="J79" s="1"/>
      <c r="K79" s="4" t="e">
        <f t="shared" si="2"/>
        <v>#DIV/0!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157</v>
      </c>
      <c r="C80" s="1" t="s">
        <v>158</v>
      </c>
      <c r="D80" s="5" t="s">
        <v>159</v>
      </c>
      <c r="E80" s="1"/>
      <c r="F80" s="5" t="s">
        <v>83</v>
      </c>
      <c r="G80" s="1"/>
      <c r="H80" s="3">
        <v>38</v>
      </c>
      <c r="I80" s="3">
        <f t="shared" si="3"/>
        <v>0</v>
      </c>
      <c r="J80" s="3">
        <v>124</v>
      </c>
      <c r="K80" s="4">
        <f t="shared" si="2"/>
        <v>0.30645161290322581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142</v>
      </c>
      <c r="C81" s="1" t="s">
        <v>160</v>
      </c>
      <c r="D81" s="5" t="s">
        <v>161</v>
      </c>
      <c r="E81" s="1"/>
      <c r="F81" s="5" t="s">
        <v>83</v>
      </c>
      <c r="G81" s="1"/>
      <c r="H81" s="3">
        <v>30</v>
      </c>
      <c r="I81" s="3">
        <f t="shared" si="3"/>
        <v>0</v>
      </c>
      <c r="J81" s="3">
        <v>98</v>
      </c>
      <c r="K81" s="4">
        <f t="shared" si="2"/>
        <v>0.30612244897959184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162</v>
      </c>
      <c r="C82" s="1" t="s">
        <v>146</v>
      </c>
      <c r="D82" s="1" t="s">
        <v>163</v>
      </c>
      <c r="E82" s="1"/>
      <c r="F82" s="1" t="s">
        <v>164</v>
      </c>
      <c r="G82" s="1"/>
      <c r="H82" s="3">
        <v>17.5</v>
      </c>
      <c r="I82" s="3">
        <f t="shared" si="3"/>
        <v>0</v>
      </c>
      <c r="J82" s="3">
        <v>70</v>
      </c>
      <c r="K82" s="4">
        <f t="shared" si="2"/>
        <v>0.25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165</v>
      </c>
      <c r="E83" s="1"/>
      <c r="F83" s="1" t="s">
        <v>164</v>
      </c>
      <c r="G83" s="1">
        <v>5</v>
      </c>
      <c r="H83" s="3">
        <v>20</v>
      </c>
      <c r="I83" s="3">
        <f t="shared" si="3"/>
        <v>100</v>
      </c>
      <c r="J83" s="3">
        <v>79</v>
      </c>
      <c r="K83" s="4">
        <f t="shared" si="2"/>
        <v>0.25316455696202533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166</v>
      </c>
      <c r="E84" s="1"/>
      <c r="F84" s="1" t="s">
        <v>372</v>
      </c>
      <c r="G84" s="1"/>
      <c r="H84" s="3">
        <v>60</v>
      </c>
      <c r="I84" s="3">
        <f t="shared" si="3"/>
        <v>0</v>
      </c>
      <c r="J84" s="3">
        <v>180</v>
      </c>
      <c r="K84" s="4">
        <f t="shared" si="2"/>
        <v>0.33333333333333331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162</v>
      </c>
      <c r="C85" s="1" t="s">
        <v>146</v>
      </c>
      <c r="D85" s="1" t="s">
        <v>167</v>
      </c>
      <c r="E85" s="1"/>
      <c r="F85" s="1" t="s">
        <v>372</v>
      </c>
      <c r="G85" s="1"/>
      <c r="H85" s="3">
        <v>37.950000000000003</v>
      </c>
      <c r="I85" s="3">
        <f t="shared" si="3"/>
        <v>0</v>
      </c>
      <c r="J85" s="3">
        <v>114</v>
      </c>
      <c r="K85" s="4">
        <f t="shared" si="2"/>
        <v>0.3328947368421053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108</v>
      </c>
      <c r="C86" s="1" t="s">
        <v>168</v>
      </c>
      <c r="D86" s="1" t="s">
        <v>169</v>
      </c>
      <c r="E86" s="1"/>
      <c r="F86" s="1" t="s">
        <v>50</v>
      </c>
      <c r="G86" s="1"/>
      <c r="H86" s="3">
        <v>21.33</v>
      </c>
      <c r="I86" s="3">
        <f t="shared" si="3"/>
        <v>0</v>
      </c>
      <c r="J86" s="3">
        <v>74</v>
      </c>
      <c r="K86" s="4">
        <f t="shared" si="2"/>
        <v>0.28824324324324324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108</v>
      </c>
      <c r="C87" s="1" t="s">
        <v>168</v>
      </c>
      <c r="D87" s="1" t="s">
        <v>170</v>
      </c>
      <c r="E87" s="1"/>
      <c r="F87" s="1" t="s">
        <v>50</v>
      </c>
      <c r="G87" s="1"/>
      <c r="H87" s="3">
        <v>21.33</v>
      </c>
      <c r="I87" s="3">
        <f t="shared" si="3"/>
        <v>0</v>
      </c>
      <c r="J87" s="3">
        <v>95</v>
      </c>
      <c r="K87" s="4">
        <f t="shared" si="2"/>
        <v>0.22452631578947366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171</v>
      </c>
      <c r="D88" s="1" t="s">
        <v>172</v>
      </c>
      <c r="E88" s="1"/>
      <c r="F88" s="1" t="s">
        <v>90</v>
      </c>
      <c r="G88" s="1"/>
      <c r="H88" s="3">
        <v>210</v>
      </c>
      <c r="I88" s="3">
        <f t="shared" si="3"/>
        <v>0</v>
      </c>
      <c r="J88" s="3">
        <v>610</v>
      </c>
      <c r="K88" s="4">
        <f t="shared" si="2"/>
        <v>0.34426229508196721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173</v>
      </c>
      <c r="D89" s="1" t="s">
        <v>174</v>
      </c>
      <c r="E89" s="1"/>
      <c r="F89" s="1" t="s">
        <v>90</v>
      </c>
      <c r="G89" s="1"/>
      <c r="H89" s="3">
        <v>25</v>
      </c>
      <c r="I89" s="3">
        <f t="shared" si="3"/>
        <v>0</v>
      </c>
      <c r="J89" s="3">
        <v>79</v>
      </c>
      <c r="K89" s="4">
        <f t="shared" si="2"/>
        <v>0.31645569620253167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148</v>
      </c>
      <c r="D90" s="1" t="s">
        <v>175</v>
      </c>
      <c r="E90" s="1"/>
      <c r="F90" s="1" t="s">
        <v>90</v>
      </c>
      <c r="G90" s="1"/>
      <c r="H90" s="3">
        <v>72</v>
      </c>
      <c r="I90" s="3">
        <f t="shared" si="3"/>
        <v>0</v>
      </c>
      <c r="J90" s="3">
        <v>236</v>
      </c>
      <c r="K90" s="4">
        <f t="shared" si="2"/>
        <v>0.30508474576271188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150</v>
      </c>
      <c r="D91" s="1" t="s">
        <v>176</v>
      </c>
      <c r="E91" s="1">
        <v>2018</v>
      </c>
      <c r="F91" s="1" t="s">
        <v>372</v>
      </c>
      <c r="G91" s="1"/>
      <c r="H91" s="3">
        <v>40.950000000000003</v>
      </c>
      <c r="I91" s="3">
        <f t="shared" si="3"/>
        <v>0</v>
      </c>
      <c r="J91" s="3">
        <v>128</v>
      </c>
      <c r="K91" s="4">
        <f t="shared" si="2"/>
        <v>0.31992187500000002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150</v>
      </c>
      <c r="D92" s="1" t="s">
        <v>177</v>
      </c>
      <c r="E92" s="1">
        <v>2018</v>
      </c>
      <c r="F92" s="1" t="s">
        <v>372</v>
      </c>
      <c r="G92" s="1"/>
      <c r="H92" s="3">
        <v>44.95</v>
      </c>
      <c r="I92" s="3">
        <f t="shared" si="3"/>
        <v>0</v>
      </c>
      <c r="J92" s="3">
        <v>139</v>
      </c>
      <c r="K92" s="4">
        <f t="shared" si="2"/>
        <v>0.32338129496402879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178</v>
      </c>
      <c r="E93" s="1">
        <v>2018</v>
      </c>
      <c r="F93" s="1" t="s">
        <v>372</v>
      </c>
      <c r="G93" s="1">
        <v>5</v>
      </c>
      <c r="H93" s="3">
        <v>144</v>
      </c>
      <c r="I93" s="3">
        <f t="shared" si="3"/>
        <v>720</v>
      </c>
      <c r="J93" s="3">
        <v>390</v>
      </c>
      <c r="K93" s="4">
        <f t="shared" si="2"/>
        <v>0.36923076923076925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108</v>
      </c>
      <c r="C94" s="1" t="s">
        <v>150</v>
      </c>
      <c r="D94" s="1" t="s">
        <v>179</v>
      </c>
      <c r="E94" s="1">
        <v>2018</v>
      </c>
      <c r="F94" s="1" t="s">
        <v>372</v>
      </c>
      <c r="G94" s="1"/>
      <c r="H94" s="3">
        <v>281.55</v>
      </c>
      <c r="I94" s="3">
        <f t="shared" si="3"/>
        <v>0</v>
      </c>
      <c r="J94" s="3">
        <v>685</v>
      </c>
      <c r="K94" s="4">
        <f t="shared" si="2"/>
        <v>0.41102189781021897</v>
      </c>
      <c r="L94" s="1" t="s">
        <v>63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180</v>
      </c>
      <c r="C95" s="1" t="s">
        <v>168</v>
      </c>
      <c r="D95" s="1" t="s">
        <v>181</v>
      </c>
      <c r="E95" s="1">
        <v>2021</v>
      </c>
      <c r="F95" s="1" t="s">
        <v>372</v>
      </c>
      <c r="G95" s="1"/>
      <c r="H95" s="3">
        <v>31.95</v>
      </c>
      <c r="I95" s="3">
        <f t="shared" si="3"/>
        <v>0</v>
      </c>
      <c r="J95" s="3">
        <v>96</v>
      </c>
      <c r="K95" s="4">
        <f t="shared" si="2"/>
        <v>0.33281250000000001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180</v>
      </c>
      <c r="C96" s="1" t="s">
        <v>148</v>
      </c>
      <c r="D96" s="1" t="s">
        <v>182</v>
      </c>
      <c r="E96" s="1">
        <v>2020</v>
      </c>
      <c r="F96" s="1" t="s">
        <v>372</v>
      </c>
      <c r="G96" s="1"/>
      <c r="H96" s="3">
        <v>38.950000000000003</v>
      </c>
      <c r="I96" s="3">
        <f t="shared" si="3"/>
        <v>0</v>
      </c>
      <c r="J96" s="3">
        <v>125</v>
      </c>
      <c r="K96" s="4">
        <f t="shared" si="2"/>
        <v>0.31160000000000004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108</v>
      </c>
      <c r="C97" s="1" t="s">
        <v>148</v>
      </c>
      <c r="D97" s="1" t="s">
        <v>183</v>
      </c>
      <c r="E97" s="1">
        <v>2020</v>
      </c>
      <c r="F97" s="1" t="s">
        <v>372</v>
      </c>
      <c r="G97" s="1"/>
      <c r="H97" s="3">
        <v>46</v>
      </c>
      <c r="I97" s="3">
        <f t="shared" si="3"/>
        <v>0</v>
      </c>
      <c r="J97" s="3">
        <v>149</v>
      </c>
      <c r="K97" s="4">
        <f t="shared" si="2"/>
        <v>0.3087248322147651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108</v>
      </c>
      <c r="C98" s="1" t="s">
        <v>148</v>
      </c>
      <c r="D98" s="1" t="s">
        <v>184</v>
      </c>
      <c r="E98" s="1">
        <v>2019</v>
      </c>
      <c r="F98" s="1" t="s">
        <v>372</v>
      </c>
      <c r="G98" s="1">
        <v>3</v>
      </c>
      <c r="H98" s="3">
        <v>75.95</v>
      </c>
      <c r="I98" s="3">
        <f t="shared" si="3"/>
        <v>227.85000000000002</v>
      </c>
      <c r="J98" s="3">
        <v>235</v>
      </c>
      <c r="K98" s="4">
        <f t="shared" si="2"/>
        <v>0.32319148936170217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185</v>
      </c>
      <c r="E99" s="1"/>
      <c r="F99" s="1" t="s">
        <v>372</v>
      </c>
      <c r="G99" s="1"/>
      <c r="H99" s="3">
        <v>70</v>
      </c>
      <c r="I99" s="3">
        <f t="shared" si="3"/>
        <v>0</v>
      </c>
      <c r="J99" s="3">
        <v>240</v>
      </c>
      <c r="K99" s="4">
        <f t="shared" si="2"/>
        <v>0.29166666666666669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186</v>
      </c>
      <c r="E100" s="1"/>
      <c r="F100" s="1" t="s">
        <v>372</v>
      </c>
      <c r="G100" s="1"/>
      <c r="H100" s="3">
        <v>130</v>
      </c>
      <c r="I100" s="3">
        <f t="shared" si="3"/>
        <v>0</v>
      </c>
      <c r="J100" s="3">
        <v>430</v>
      </c>
      <c r="K100" s="4">
        <f t="shared" si="2"/>
        <v>0.30232558139534882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108</v>
      </c>
      <c r="C101" s="1" t="s">
        <v>148</v>
      </c>
      <c r="D101" s="1" t="s">
        <v>187</v>
      </c>
      <c r="E101" s="1"/>
      <c r="F101" s="1" t="s">
        <v>372</v>
      </c>
      <c r="G101" s="1"/>
      <c r="H101" s="3">
        <v>55</v>
      </c>
      <c r="I101" s="3">
        <f t="shared" si="3"/>
        <v>0</v>
      </c>
      <c r="J101" s="3">
        <v>168</v>
      </c>
      <c r="K101" s="4">
        <f t="shared" si="2"/>
        <v>0.32738095238095238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180</v>
      </c>
      <c r="C102" s="1" t="s">
        <v>148</v>
      </c>
      <c r="D102" s="1" t="s">
        <v>188</v>
      </c>
      <c r="E102" s="1"/>
      <c r="F102" s="1" t="s">
        <v>372</v>
      </c>
      <c r="G102" s="1"/>
      <c r="H102" s="3">
        <v>48</v>
      </c>
      <c r="I102" s="3">
        <f t="shared" si="3"/>
        <v>0</v>
      </c>
      <c r="J102" s="3">
        <v>145</v>
      </c>
      <c r="K102" s="4">
        <f t="shared" si="2"/>
        <v>0.33103448275862069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180</v>
      </c>
      <c r="C103" s="1" t="s">
        <v>148</v>
      </c>
      <c r="D103" s="1" t="s">
        <v>189</v>
      </c>
      <c r="E103" s="1">
        <v>2018</v>
      </c>
      <c r="F103" s="1" t="s">
        <v>372</v>
      </c>
      <c r="G103" s="1"/>
      <c r="H103" s="3">
        <v>20</v>
      </c>
      <c r="I103" s="3">
        <f t="shared" si="3"/>
        <v>0</v>
      </c>
      <c r="J103" s="3">
        <v>95</v>
      </c>
      <c r="K103" s="4">
        <f t="shared" si="2"/>
        <v>0.21052631578947367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180</v>
      </c>
      <c r="C104" s="1" t="s">
        <v>148</v>
      </c>
      <c r="D104" s="1" t="s">
        <v>189</v>
      </c>
      <c r="E104" s="1">
        <v>2019</v>
      </c>
      <c r="F104" s="1" t="s">
        <v>372</v>
      </c>
      <c r="G104" s="1">
        <v>7</v>
      </c>
      <c r="H104" s="3">
        <v>48.45</v>
      </c>
      <c r="I104" s="3">
        <f t="shared" si="3"/>
        <v>339.15000000000003</v>
      </c>
      <c r="J104" s="3">
        <v>152</v>
      </c>
      <c r="K104" s="4">
        <f t="shared" si="2"/>
        <v>0.31875000000000003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108</v>
      </c>
      <c r="C105" s="1" t="s">
        <v>148</v>
      </c>
      <c r="D105" s="1" t="s">
        <v>190</v>
      </c>
      <c r="E105" s="1"/>
      <c r="F105" s="1" t="s">
        <v>372</v>
      </c>
      <c r="G105" s="1"/>
      <c r="H105" s="3">
        <v>108.95</v>
      </c>
      <c r="I105" s="3">
        <f t="shared" si="3"/>
        <v>0</v>
      </c>
      <c r="J105" s="3">
        <v>362</v>
      </c>
      <c r="K105" s="4">
        <f t="shared" si="2"/>
        <v>0.30096685082872932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108</v>
      </c>
      <c r="C106" s="1" t="s">
        <v>148</v>
      </c>
      <c r="D106" s="1" t="s">
        <v>191</v>
      </c>
      <c r="E106" s="1">
        <v>2018</v>
      </c>
      <c r="F106" s="1" t="s">
        <v>372</v>
      </c>
      <c r="G106" s="1"/>
      <c r="H106" s="3">
        <v>84.95</v>
      </c>
      <c r="I106" s="3">
        <f t="shared" si="3"/>
        <v>0</v>
      </c>
      <c r="J106" s="3">
        <v>290</v>
      </c>
      <c r="K106" s="4">
        <f t="shared" si="2"/>
        <v>0.29293103448275865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108</v>
      </c>
      <c r="C107" s="1" t="s">
        <v>148</v>
      </c>
      <c r="D107" s="1" t="s">
        <v>192</v>
      </c>
      <c r="E107" s="1">
        <v>2019</v>
      </c>
      <c r="F107" s="1" t="s">
        <v>372</v>
      </c>
      <c r="G107" s="1"/>
      <c r="H107" s="3">
        <v>37</v>
      </c>
      <c r="I107" s="3">
        <f t="shared" si="3"/>
        <v>0</v>
      </c>
      <c r="J107" s="3">
        <v>125</v>
      </c>
      <c r="K107" s="4">
        <f t="shared" si="2"/>
        <v>0.29599999999999999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193</v>
      </c>
      <c r="E108" s="1">
        <v>2020</v>
      </c>
      <c r="F108" s="1" t="s">
        <v>372</v>
      </c>
      <c r="G108" s="1">
        <v>3</v>
      </c>
      <c r="H108" s="3">
        <v>122.5</v>
      </c>
      <c r="I108" s="3">
        <f t="shared" si="3"/>
        <v>367.5</v>
      </c>
      <c r="J108" s="3">
        <v>395</v>
      </c>
      <c r="K108" s="4">
        <f t="shared" si="2"/>
        <v>0.310126582278481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194</v>
      </c>
      <c r="E109" s="1"/>
      <c r="F109" s="1" t="s">
        <v>50</v>
      </c>
      <c r="G109" s="1"/>
      <c r="H109" s="3">
        <v>32.67</v>
      </c>
      <c r="I109" s="3">
        <f t="shared" si="3"/>
        <v>0</v>
      </c>
      <c r="J109" s="3">
        <v>108</v>
      </c>
      <c r="K109" s="4">
        <f t="shared" si="2"/>
        <v>0.30249999999999999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195</v>
      </c>
      <c r="E110" s="1">
        <v>2020</v>
      </c>
      <c r="F110" s="1" t="s">
        <v>50</v>
      </c>
      <c r="G110" s="1"/>
      <c r="H110" s="3">
        <v>27.33</v>
      </c>
      <c r="I110" s="3">
        <f t="shared" si="3"/>
        <v>0</v>
      </c>
      <c r="J110" s="3">
        <v>106</v>
      </c>
      <c r="K110" s="4">
        <f t="shared" si="2"/>
        <v>0.25783018867924529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195</v>
      </c>
      <c r="E111" s="1">
        <v>2021</v>
      </c>
      <c r="F111" s="1" t="s">
        <v>50</v>
      </c>
      <c r="G111" s="1">
        <v>7</v>
      </c>
      <c r="H111" s="3">
        <v>29.33</v>
      </c>
      <c r="I111" s="3">
        <f t="shared" si="3"/>
        <v>205.31</v>
      </c>
      <c r="J111" s="3">
        <v>112</v>
      </c>
      <c r="K111" s="4">
        <f t="shared" si="2"/>
        <v>0.26187499999999997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196</v>
      </c>
      <c r="E112" s="1">
        <v>2020</v>
      </c>
      <c r="F112" s="1" t="s">
        <v>123</v>
      </c>
      <c r="G112" s="1"/>
      <c r="H112" s="3">
        <v>29.5</v>
      </c>
      <c r="I112" s="3">
        <f t="shared" si="3"/>
        <v>0</v>
      </c>
      <c r="J112" s="3">
        <v>99</v>
      </c>
      <c r="K112" s="4">
        <f t="shared" si="2"/>
        <v>0.29797979797979796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197</v>
      </c>
      <c r="E113" s="1">
        <v>2021</v>
      </c>
      <c r="F113" s="1" t="s">
        <v>123</v>
      </c>
      <c r="G113" s="1">
        <v>2</v>
      </c>
      <c r="H113" s="3">
        <v>126.67</v>
      </c>
      <c r="I113" s="3">
        <f t="shared" si="3"/>
        <v>253.34</v>
      </c>
      <c r="J113" s="3">
        <v>375</v>
      </c>
      <c r="K113" s="4">
        <f t="shared" si="2"/>
        <v>0.33778666666666668</v>
      </c>
      <c r="L113" s="1" t="s">
        <v>198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199</v>
      </c>
      <c r="E114" s="1">
        <v>2021</v>
      </c>
      <c r="F114" s="1" t="s">
        <v>123</v>
      </c>
      <c r="G114" s="1"/>
      <c r="H114" s="3">
        <v>50.42</v>
      </c>
      <c r="I114" s="3">
        <f t="shared" si="3"/>
        <v>0</v>
      </c>
      <c r="J114" s="3">
        <v>162</v>
      </c>
      <c r="K114" s="4">
        <f t="shared" si="2"/>
        <v>0.3112345679012346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200</v>
      </c>
      <c r="E115" s="1">
        <v>2016</v>
      </c>
      <c r="F115" s="1" t="s">
        <v>123</v>
      </c>
      <c r="G115" s="1"/>
      <c r="H115" s="3">
        <v>75.92</v>
      </c>
      <c r="I115" s="3">
        <f t="shared" si="3"/>
        <v>0</v>
      </c>
      <c r="J115" s="3">
        <v>232</v>
      </c>
      <c r="K115" s="4">
        <f t="shared" si="2"/>
        <v>0.32724137931034486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136</v>
      </c>
      <c r="B116" s="1" t="s">
        <v>108</v>
      </c>
      <c r="C116" s="1" t="s">
        <v>148</v>
      </c>
      <c r="D116" s="1" t="s">
        <v>201</v>
      </c>
      <c r="E116" s="1">
        <v>2020</v>
      </c>
      <c r="F116" s="1" t="s">
        <v>123</v>
      </c>
      <c r="G116" s="1"/>
      <c r="H116" s="3">
        <v>36.659999999999997</v>
      </c>
      <c r="I116" s="3">
        <f t="shared" si="3"/>
        <v>0</v>
      </c>
      <c r="J116" s="3">
        <v>115</v>
      </c>
      <c r="K116" s="4">
        <f t="shared" si="2"/>
        <v>0.31878260869565217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202</v>
      </c>
      <c r="E117" s="1"/>
      <c r="F117" s="1" t="s">
        <v>123</v>
      </c>
      <c r="G117" s="1"/>
      <c r="H117" s="3">
        <v>127.33</v>
      </c>
      <c r="I117" s="3">
        <f t="shared" si="3"/>
        <v>0</v>
      </c>
      <c r="J117" s="3">
        <v>359</v>
      </c>
      <c r="K117" s="4">
        <f t="shared" si="2"/>
        <v>0.35467966573816156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203</v>
      </c>
      <c r="E118" s="1">
        <v>2019</v>
      </c>
      <c r="F118" s="1" t="s">
        <v>123</v>
      </c>
      <c r="G118" s="1"/>
      <c r="H118" s="3">
        <v>24.5</v>
      </c>
      <c r="I118" s="3">
        <f t="shared" si="3"/>
        <v>0</v>
      </c>
      <c r="J118" s="3">
        <v>83</v>
      </c>
      <c r="K118" s="4">
        <f t="shared" si="2"/>
        <v>0.29518072289156627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204</v>
      </c>
      <c r="E119" s="1">
        <v>2018</v>
      </c>
      <c r="F119" s="1" t="s">
        <v>123</v>
      </c>
      <c r="G119" s="1"/>
      <c r="H119" s="3">
        <v>96.75</v>
      </c>
      <c r="I119" s="3">
        <f t="shared" si="3"/>
        <v>0</v>
      </c>
      <c r="J119" s="3">
        <v>315</v>
      </c>
      <c r="K119" s="4">
        <f t="shared" si="2"/>
        <v>0.30714285714285716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205</v>
      </c>
      <c r="E120" s="1"/>
      <c r="F120" s="1" t="s">
        <v>123</v>
      </c>
      <c r="G120" s="1"/>
      <c r="H120" s="3">
        <v>75</v>
      </c>
      <c r="I120" s="3">
        <f t="shared" si="3"/>
        <v>0</v>
      </c>
      <c r="J120" s="3">
        <v>245</v>
      </c>
      <c r="K120" s="4">
        <f t="shared" si="2"/>
        <v>0.30612244897959184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206</v>
      </c>
      <c r="E121" s="1">
        <v>2013</v>
      </c>
      <c r="F121" s="1" t="s">
        <v>123</v>
      </c>
      <c r="G121" s="1"/>
      <c r="H121" s="3">
        <v>46.16</v>
      </c>
      <c r="I121" s="3">
        <f t="shared" si="3"/>
        <v>0</v>
      </c>
      <c r="J121" s="3">
        <v>147</v>
      </c>
      <c r="K121" s="4">
        <f t="shared" si="2"/>
        <v>0.31401360544217682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1" t="s">
        <v>207</v>
      </c>
      <c r="E122" s="1">
        <v>2015</v>
      </c>
      <c r="F122" s="1" t="s">
        <v>123</v>
      </c>
      <c r="G122" s="1"/>
      <c r="H122" s="3">
        <v>73</v>
      </c>
      <c r="I122" s="3">
        <f t="shared" si="3"/>
        <v>0</v>
      </c>
      <c r="J122" s="3">
        <v>245</v>
      </c>
      <c r="K122" s="4">
        <f t="shared" si="2"/>
        <v>0.29795918367346941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148</v>
      </c>
      <c r="D123" s="5" t="s">
        <v>208</v>
      </c>
      <c r="E123" s="1">
        <v>2019</v>
      </c>
      <c r="F123" s="1" t="s">
        <v>123</v>
      </c>
      <c r="G123" s="1">
        <v>5</v>
      </c>
      <c r="H123" s="3">
        <v>70.42</v>
      </c>
      <c r="I123" s="3">
        <f t="shared" si="3"/>
        <v>352.1</v>
      </c>
      <c r="J123" s="3">
        <v>232</v>
      </c>
      <c r="K123" s="4">
        <f t="shared" si="2"/>
        <v>0.30353448275862072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108</v>
      </c>
      <c r="C124" s="1" t="s">
        <v>209</v>
      </c>
      <c r="D124" s="1" t="s">
        <v>210</v>
      </c>
      <c r="E124" s="1">
        <v>2019</v>
      </c>
      <c r="F124" s="1" t="s">
        <v>123</v>
      </c>
      <c r="G124" s="1">
        <v>3</v>
      </c>
      <c r="H124" s="3">
        <v>50.16</v>
      </c>
      <c r="I124" s="3">
        <f t="shared" si="3"/>
        <v>150.47999999999999</v>
      </c>
      <c r="J124" s="3">
        <v>155</v>
      </c>
      <c r="K124" s="4">
        <f t="shared" si="2"/>
        <v>0.32361290322580644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162</v>
      </c>
      <c r="C125" s="1" t="s">
        <v>146</v>
      </c>
      <c r="D125" s="1" t="s">
        <v>211</v>
      </c>
      <c r="E125" s="1">
        <v>2021</v>
      </c>
      <c r="F125" s="1" t="s">
        <v>123</v>
      </c>
      <c r="G125" s="1"/>
      <c r="H125" s="3">
        <v>26</v>
      </c>
      <c r="I125" s="3">
        <f t="shared" si="3"/>
        <v>0</v>
      </c>
      <c r="J125" s="3">
        <v>88</v>
      </c>
      <c r="K125" s="4">
        <f t="shared" si="2"/>
        <v>0.29545454545454547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162</v>
      </c>
      <c r="C126" s="1" t="s">
        <v>146</v>
      </c>
      <c r="D126" s="1" t="s">
        <v>211</v>
      </c>
      <c r="E126" s="1">
        <v>2022</v>
      </c>
      <c r="F126" s="1" t="s">
        <v>123</v>
      </c>
      <c r="G126" s="1"/>
      <c r="H126" s="3">
        <v>30.4</v>
      </c>
      <c r="I126" s="3">
        <f t="shared" si="3"/>
        <v>0</v>
      </c>
      <c r="J126" s="3">
        <v>99</v>
      </c>
      <c r="K126" s="4">
        <f t="shared" si="2"/>
        <v>0.30707070707070705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162</v>
      </c>
      <c r="C127" s="1" t="s">
        <v>146</v>
      </c>
      <c r="D127" s="1" t="s">
        <v>212</v>
      </c>
      <c r="E127" s="1">
        <v>2022</v>
      </c>
      <c r="F127" s="1" t="s">
        <v>123</v>
      </c>
      <c r="G127" s="1"/>
      <c r="H127" s="3">
        <v>30.41</v>
      </c>
      <c r="I127" s="3">
        <f t="shared" si="3"/>
        <v>0</v>
      </c>
      <c r="J127" s="3">
        <v>99</v>
      </c>
      <c r="K127" s="4">
        <f t="shared" si="2"/>
        <v>0.30717171717171715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162</v>
      </c>
      <c r="C128" s="1" t="s">
        <v>146</v>
      </c>
      <c r="D128" s="1" t="s">
        <v>213</v>
      </c>
      <c r="E128" s="1">
        <v>2022</v>
      </c>
      <c r="F128" s="1" t="s">
        <v>123</v>
      </c>
      <c r="G128" s="1">
        <v>6</v>
      </c>
      <c r="H128" s="3">
        <v>26.17</v>
      </c>
      <c r="I128" s="3">
        <f t="shared" si="3"/>
        <v>157.02000000000001</v>
      </c>
      <c r="J128" s="3">
        <v>89</v>
      </c>
      <c r="K128" s="4">
        <f t="shared" si="2"/>
        <v>0.29404494382022472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162</v>
      </c>
      <c r="C129" s="1" t="s">
        <v>146</v>
      </c>
      <c r="D129" s="1" t="s">
        <v>214</v>
      </c>
      <c r="E129" s="1">
        <v>2020</v>
      </c>
      <c r="F129" s="1" t="s">
        <v>123</v>
      </c>
      <c r="G129" s="1"/>
      <c r="H129" s="3">
        <v>30.16</v>
      </c>
      <c r="I129" s="3">
        <f t="shared" si="3"/>
        <v>0</v>
      </c>
      <c r="J129" s="3">
        <v>98</v>
      </c>
      <c r="K129" s="4">
        <f t="shared" si="2"/>
        <v>0.30775510204081635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162</v>
      </c>
      <c r="C130" s="1" t="s">
        <v>146</v>
      </c>
      <c r="D130" s="1" t="s">
        <v>215</v>
      </c>
      <c r="E130" s="1">
        <v>2020</v>
      </c>
      <c r="F130" s="1" t="s">
        <v>123</v>
      </c>
      <c r="G130" s="1"/>
      <c r="H130" s="3">
        <v>59.5</v>
      </c>
      <c r="I130" s="3">
        <f t="shared" si="3"/>
        <v>0</v>
      </c>
      <c r="J130" s="3">
        <v>168</v>
      </c>
      <c r="K130" s="4">
        <f t="shared" si="2"/>
        <v>0.35416666666666669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215</v>
      </c>
      <c r="E131" s="1">
        <v>2022</v>
      </c>
      <c r="F131" s="1" t="s">
        <v>123</v>
      </c>
      <c r="G131" s="1">
        <v>9</v>
      </c>
      <c r="H131" s="3">
        <v>59.75</v>
      </c>
      <c r="I131" s="3">
        <f t="shared" si="3"/>
        <v>537.75</v>
      </c>
      <c r="J131" s="3">
        <v>168</v>
      </c>
      <c r="K131" s="4">
        <f t="shared" si="2"/>
        <v>0.35565476190476192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216</v>
      </c>
      <c r="E132" s="1">
        <v>2020</v>
      </c>
      <c r="F132" s="1" t="s">
        <v>123</v>
      </c>
      <c r="G132" s="1"/>
      <c r="H132" s="3">
        <v>66.16</v>
      </c>
      <c r="I132" s="3">
        <f t="shared" si="3"/>
        <v>0</v>
      </c>
      <c r="J132" s="3">
        <v>185</v>
      </c>
      <c r="K132" s="4">
        <f t="shared" si="2"/>
        <v>0.35762162162162159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217</v>
      </c>
      <c r="E133" s="1">
        <v>2020</v>
      </c>
      <c r="F133" s="1" t="s">
        <v>123</v>
      </c>
      <c r="G133" s="1"/>
      <c r="H133" s="3">
        <v>32</v>
      </c>
      <c r="I133" s="3">
        <f t="shared" si="3"/>
        <v>0</v>
      </c>
      <c r="J133" s="3">
        <v>105</v>
      </c>
      <c r="K133" s="4">
        <f t="shared" si="2"/>
        <v>0.30476190476190479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218</v>
      </c>
      <c r="E134" s="1">
        <v>2021</v>
      </c>
      <c r="F134" s="1" t="s">
        <v>123</v>
      </c>
      <c r="G134" s="1"/>
      <c r="H134" s="3">
        <v>20.5</v>
      </c>
      <c r="I134" s="3">
        <f t="shared" si="3"/>
        <v>0</v>
      </c>
      <c r="J134" s="3">
        <v>81</v>
      </c>
      <c r="K134" s="4">
        <f t="shared" ref="K134:K197" si="4">H134/J134</f>
        <v>0.25308641975308643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218</v>
      </c>
      <c r="E135" s="1">
        <v>2022</v>
      </c>
      <c r="F135" s="1" t="s">
        <v>123</v>
      </c>
      <c r="G135" s="1">
        <v>5</v>
      </c>
      <c r="H135" s="3">
        <v>29.75</v>
      </c>
      <c r="I135" s="3">
        <f t="shared" ref="I135:I198" si="5">H135*G135</f>
        <v>148.75</v>
      </c>
      <c r="J135" s="3">
        <v>97</v>
      </c>
      <c r="K135" s="4">
        <f t="shared" si="4"/>
        <v>0.30670103092783507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366</v>
      </c>
      <c r="E136" s="1">
        <v>2020</v>
      </c>
      <c r="F136" s="1" t="s">
        <v>123</v>
      </c>
      <c r="G136" s="1">
        <v>1</v>
      </c>
      <c r="H136" s="3">
        <v>23.08</v>
      </c>
      <c r="I136" s="3">
        <f t="shared" si="5"/>
        <v>23.08</v>
      </c>
      <c r="J136" s="3">
        <v>76</v>
      </c>
      <c r="K136" s="4">
        <f t="shared" si="4"/>
        <v>0.30368421052631578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365</v>
      </c>
      <c r="E137" s="1">
        <v>2020</v>
      </c>
      <c r="F137" s="1" t="s">
        <v>123</v>
      </c>
      <c r="G137" s="1">
        <v>12</v>
      </c>
      <c r="H137" s="3">
        <v>21.67</v>
      </c>
      <c r="I137" s="3">
        <f t="shared" si="5"/>
        <v>260.04000000000002</v>
      </c>
      <c r="J137" s="3">
        <v>74</v>
      </c>
      <c r="K137" s="4">
        <f t="shared" si="4"/>
        <v>0.29283783783783784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369</v>
      </c>
      <c r="E138" s="1">
        <v>2020</v>
      </c>
      <c r="F138" s="1" t="s">
        <v>123</v>
      </c>
      <c r="G138" s="1">
        <v>12</v>
      </c>
      <c r="H138" s="3">
        <v>19.600000000000001</v>
      </c>
      <c r="I138" s="3">
        <f t="shared" si="5"/>
        <v>235.20000000000002</v>
      </c>
      <c r="J138" s="3">
        <v>68</v>
      </c>
      <c r="K138" s="4">
        <f t="shared" si="4"/>
        <v>0.28823529411764709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367</v>
      </c>
      <c r="E139" s="1">
        <v>2020</v>
      </c>
      <c r="F139" s="1" t="s">
        <v>123</v>
      </c>
      <c r="G139" s="1">
        <v>4</v>
      </c>
      <c r="H139" s="3">
        <v>29.75</v>
      </c>
      <c r="I139" s="3">
        <f t="shared" si="5"/>
        <v>119</v>
      </c>
      <c r="J139" s="3">
        <v>74</v>
      </c>
      <c r="K139" s="4">
        <f t="shared" si="4"/>
        <v>0.40202702702702703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219</v>
      </c>
      <c r="E140" s="1">
        <v>2022</v>
      </c>
      <c r="F140" s="1" t="s">
        <v>123</v>
      </c>
      <c r="G140" s="1">
        <v>4</v>
      </c>
      <c r="H140" s="3">
        <v>37.58</v>
      </c>
      <c r="I140" s="3">
        <f t="shared" si="5"/>
        <v>150.32</v>
      </c>
      <c r="J140" s="3">
        <v>119</v>
      </c>
      <c r="K140" s="4">
        <f t="shared" si="4"/>
        <v>0.31579831932773106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368</v>
      </c>
      <c r="E141" s="1">
        <v>2022</v>
      </c>
      <c r="F141" s="1" t="s">
        <v>123</v>
      </c>
      <c r="G141" s="1">
        <v>9</v>
      </c>
      <c r="H141" s="3">
        <v>31.67</v>
      </c>
      <c r="I141" s="3">
        <f t="shared" si="5"/>
        <v>285.03000000000003</v>
      </c>
      <c r="J141" s="3">
        <v>108</v>
      </c>
      <c r="K141" s="4">
        <f t="shared" si="4"/>
        <v>0.29324074074074075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220</v>
      </c>
      <c r="E142" s="1">
        <v>2021</v>
      </c>
      <c r="F142" s="1" t="s">
        <v>123</v>
      </c>
      <c r="G142" s="1"/>
      <c r="H142" s="3">
        <v>93.17</v>
      </c>
      <c r="I142" s="3">
        <f t="shared" si="5"/>
        <v>0</v>
      </c>
      <c r="J142" s="3">
        <v>275</v>
      </c>
      <c r="K142" s="4">
        <f t="shared" si="4"/>
        <v>0.33879999999999999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221</v>
      </c>
      <c r="E143" s="1">
        <v>2022</v>
      </c>
      <c r="F143" s="1" t="s">
        <v>123</v>
      </c>
      <c r="G143" s="1"/>
      <c r="H143" s="3">
        <v>24</v>
      </c>
      <c r="I143" s="3">
        <f t="shared" si="5"/>
        <v>0</v>
      </c>
      <c r="J143" s="3">
        <v>79</v>
      </c>
      <c r="K143" s="4">
        <f t="shared" si="4"/>
        <v>0.30379746835443039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222</v>
      </c>
      <c r="E144" s="1">
        <v>2021</v>
      </c>
      <c r="F144" s="1" t="s">
        <v>76</v>
      </c>
      <c r="G144" s="1"/>
      <c r="H144" s="3">
        <v>40</v>
      </c>
      <c r="I144" s="3">
        <f t="shared" si="5"/>
        <v>0</v>
      </c>
      <c r="J144" s="3">
        <v>125</v>
      </c>
      <c r="K144" s="4">
        <f t="shared" si="4"/>
        <v>0.32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223</v>
      </c>
      <c r="E145" s="1">
        <v>2018</v>
      </c>
      <c r="F145" s="1" t="s">
        <v>372</v>
      </c>
      <c r="G145" s="1"/>
      <c r="H145" s="3">
        <v>32.25</v>
      </c>
      <c r="I145" s="3">
        <f t="shared" si="5"/>
        <v>0</v>
      </c>
      <c r="J145" s="3">
        <v>108</v>
      </c>
      <c r="K145" s="4">
        <f t="shared" si="4"/>
        <v>0.2986111111111111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162</v>
      </c>
      <c r="C146" s="1" t="s">
        <v>146</v>
      </c>
      <c r="D146" s="1" t="s">
        <v>224</v>
      </c>
      <c r="E146" s="1">
        <v>2018</v>
      </c>
      <c r="F146" s="1" t="s">
        <v>372</v>
      </c>
      <c r="G146" s="1"/>
      <c r="H146" s="3">
        <v>118</v>
      </c>
      <c r="I146" s="3">
        <f t="shared" si="5"/>
        <v>0</v>
      </c>
      <c r="J146" s="3">
        <v>390</v>
      </c>
      <c r="K146" s="4">
        <f t="shared" si="4"/>
        <v>0.30256410256410254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225</v>
      </c>
      <c r="C147" s="1" t="s">
        <v>226</v>
      </c>
      <c r="D147" s="1" t="s">
        <v>227</v>
      </c>
      <c r="E147" s="1"/>
      <c r="F147" s="1" t="s">
        <v>372</v>
      </c>
      <c r="G147" s="1"/>
      <c r="H147" s="3">
        <v>23.75</v>
      </c>
      <c r="I147" s="3">
        <f t="shared" si="5"/>
        <v>0</v>
      </c>
      <c r="J147" s="3">
        <v>80</v>
      </c>
      <c r="K147" s="4">
        <f t="shared" si="4"/>
        <v>0.296875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108</v>
      </c>
      <c r="C148" s="1" t="s">
        <v>168</v>
      </c>
      <c r="D148" s="1" t="s">
        <v>374</v>
      </c>
      <c r="E148" s="1">
        <v>2022</v>
      </c>
      <c r="F148" s="1" t="s">
        <v>372</v>
      </c>
      <c r="G148" s="1">
        <v>4</v>
      </c>
      <c r="H148" s="3">
        <v>26</v>
      </c>
      <c r="I148" s="3">
        <f t="shared" si="5"/>
        <v>104</v>
      </c>
      <c r="J148" s="3">
        <v>99</v>
      </c>
      <c r="K148" s="4">
        <f t="shared" si="4"/>
        <v>0.26262626262626265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108</v>
      </c>
      <c r="C149" s="1" t="s">
        <v>168</v>
      </c>
      <c r="D149" s="1" t="s">
        <v>228</v>
      </c>
      <c r="E149" s="1">
        <v>2020</v>
      </c>
      <c r="F149" s="1" t="s">
        <v>90</v>
      </c>
      <c r="G149" s="1"/>
      <c r="H149" s="3">
        <v>24</v>
      </c>
      <c r="I149" s="3">
        <f t="shared" si="5"/>
        <v>0</v>
      </c>
      <c r="J149" s="3">
        <v>92</v>
      </c>
      <c r="K149" s="4">
        <f t="shared" si="4"/>
        <v>0.2608695652173913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108</v>
      </c>
      <c r="C150" s="1" t="s">
        <v>168</v>
      </c>
      <c r="D150" s="1" t="s">
        <v>229</v>
      </c>
      <c r="E150" s="1">
        <v>2020</v>
      </c>
      <c r="F150" s="1" t="s">
        <v>90</v>
      </c>
      <c r="G150" s="1"/>
      <c r="H150" s="3">
        <v>17.5</v>
      </c>
      <c r="I150" s="3">
        <f t="shared" si="5"/>
        <v>0</v>
      </c>
      <c r="J150" s="3">
        <v>80</v>
      </c>
      <c r="K150" s="4">
        <f t="shared" si="4"/>
        <v>0.21875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108</v>
      </c>
      <c r="C151" s="1" t="s">
        <v>168</v>
      </c>
      <c r="D151" s="1" t="s">
        <v>230</v>
      </c>
      <c r="E151" s="1">
        <v>2019</v>
      </c>
      <c r="F151" s="1" t="s">
        <v>90</v>
      </c>
      <c r="G151" s="1"/>
      <c r="H151" s="3">
        <v>17</v>
      </c>
      <c r="I151" s="3">
        <f t="shared" si="5"/>
        <v>0</v>
      </c>
      <c r="J151" s="3">
        <v>80</v>
      </c>
      <c r="K151" s="4">
        <f t="shared" si="4"/>
        <v>0.21249999999999999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225</v>
      </c>
      <c r="C152" s="1" t="s">
        <v>226</v>
      </c>
      <c r="D152" s="1" t="s">
        <v>231</v>
      </c>
      <c r="E152" s="1">
        <v>2019</v>
      </c>
      <c r="F152" s="1" t="s">
        <v>90</v>
      </c>
      <c r="G152" s="1"/>
      <c r="H152" s="3">
        <v>25</v>
      </c>
      <c r="I152" s="3">
        <f t="shared" si="5"/>
        <v>0</v>
      </c>
      <c r="J152" s="3">
        <v>91</v>
      </c>
      <c r="K152" s="4">
        <f t="shared" si="4"/>
        <v>0.27472527472527475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226</v>
      </c>
      <c r="D153" s="1" t="s">
        <v>232</v>
      </c>
      <c r="E153" s="1"/>
      <c r="F153" s="1" t="s">
        <v>130</v>
      </c>
      <c r="G153" s="1"/>
      <c r="H153" s="3">
        <v>28</v>
      </c>
      <c r="I153" s="3">
        <f t="shared" si="5"/>
        <v>0</v>
      </c>
      <c r="J153" s="3">
        <v>98</v>
      </c>
      <c r="K153" s="4">
        <f t="shared" si="4"/>
        <v>0.2857142857142857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146</v>
      </c>
      <c r="D154" s="1" t="s">
        <v>233</v>
      </c>
      <c r="E154" s="1"/>
      <c r="F154" s="1" t="s">
        <v>130</v>
      </c>
      <c r="G154" s="1"/>
      <c r="H154" s="3">
        <v>61</v>
      </c>
      <c r="I154" s="3">
        <f t="shared" si="5"/>
        <v>0</v>
      </c>
      <c r="J154" s="3">
        <v>190</v>
      </c>
      <c r="K154" s="4">
        <f t="shared" si="4"/>
        <v>0.32105263157894737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225</v>
      </c>
      <c r="C155" s="1" t="s">
        <v>226</v>
      </c>
      <c r="D155" s="1" t="s">
        <v>234</v>
      </c>
      <c r="E155" s="1">
        <v>2018</v>
      </c>
      <c r="F155" s="1" t="s">
        <v>130</v>
      </c>
      <c r="G155" s="1"/>
      <c r="H155" s="3">
        <v>40</v>
      </c>
      <c r="I155" s="3">
        <f t="shared" si="5"/>
        <v>0</v>
      </c>
      <c r="J155" s="3">
        <v>120</v>
      </c>
      <c r="K155" s="4">
        <f t="shared" si="4"/>
        <v>0.33333333333333331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235</v>
      </c>
      <c r="E156" s="1">
        <v>2021</v>
      </c>
      <c r="F156" s="1" t="s">
        <v>76</v>
      </c>
      <c r="G156" s="1"/>
      <c r="H156" s="3">
        <v>23</v>
      </c>
      <c r="I156" s="3">
        <f t="shared" si="5"/>
        <v>0</v>
      </c>
      <c r="J156" s="3">
        <v>94</v>
      </c>
      <c r="K156" s="4">
        <f t="shared" si="4"/>
        <v>0.24468085106382978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236</v>
      </c>
      <c r="E157" s="1"/>
      <c r="F157" s="1" t="s">
        <v>76</v>
      </c>
      <c r="G157" s="1"/>
      <c r="H157" s="3">
        <v>22</v>
      </c>
      <c r="I157" s="3">
        <f t="shared" si="5"/>
        <v>0</v>
      </c>
      <c r="J157" s="3">
        <v>87</v>
      </c>
      <c r="K157" s="4">
        <f t="shared" si="4"/>
        <v>0.25287356321839083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237</v>
      </c>
      <c r="E158" s="1">
        <v>2021</v>
      </c>
      <c r="F158" s="1" t="s">
        <v>50</v>
      </c>
      <c r="G158" s="1"/>
      <c r="H158" s="3">
        <v>22</v>
      </c>
      <c r="I158" s="3">
        <f t="shared" si="5"/>
        <v>0</v>
      </c>
      <c r="J158" s="3">
        <v>95</v>
      </c>
      <c r="K158" s="4">
        <f t="shared" si="4"/>
        <v>0.23157894736842105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238</v>
      </c>
      <c r="E159" s="1">
        <v>2020</v>
      </c>
      <c r="F159" s="1" t="s">
        <v>123</v>
      </c>
      <c r="G159" s="1"/>
      <c r="H159" s="3">
        <v>26.16</v>
      </c>
      <c r="I159" s="3">
        <f t="shared" si="5"/>
        <v>0</v>
      </c>
      <c r="J159" s="3">
        <v>99</v>
      </c>
      <c r="K159" s="4">
        <f t="shared" si="4"/>
        <v>0.26424242424242422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108</v>
      </c>
      <c r="C160" s="1" t="s">
        <v>168</v>
      </c>
      <c r="D160" s="1" t="s">
        <v>239</v>
      </c>
      <c r="E160" s="1">
        <v>2020</v>
      </c>
      <c r="F160" s="1" t="s">
        <v>372</v>
      </c>
      <c r="G160" s="1"/>
      <c r="H160" s="3">
        <v>23</v>
      </c>
      <c r="I160" s="3">
        <f t="shared" si="5"/>
        <v>0</v>
      </c>
      <c r="J160" s="3">
        <v>98</v>
      </c>
      <c r="K160" s="4">
        <f t="shared" si="4"/>
        <v>0.23469387755102042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108</v>
      </c>
      <c r="C161" s="1" t="s">
        <v>168</v>
      </c>
      <c r="D161" s="1" t="s">
        <v>240</v>
      </c>
      <c r="E161" s="1">
        <v>2021</v>
      </c>
      <c r="F161" s="1" t="s">
        <v>372</v>
      </c>
      <c r="G161" s="1"/>
      <c r="H161" s="3">
        <v>19</v>
      </c>
      <c r="I161" s="3">
        <f t="shared" si="5"/>
        <v>0</v>
      </c>
      <c r="J161" s="3">
        <v>95</v>
      </c>
      <c r="K161" s="4">
        <f t="shared" si="4"/>
        <v>0.2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108</v>
      </c>
      <c r="C162" s="1" t="s">
        <v>168</v>
      </c>
      <c r="D162" s="1" t="s">
        <v>241</v>
      </c>
      <c r="E162" s="1"/>
      <c r="F162" s="1" t="s">
        <v>372</v>
      </c>
      <c r="G162" s="1"/>
      <c r="H162" s="3">
        <v>30</v>
      </c>
      <c r="I162" s="3">
        <f t="shared" si="5"/>
        <v>0</v>
      </c>
      <c r="J162" s="3">
        <v>99</v>
      </c>
      <c r="K162" s="4">
        <f t="shared" si="4"/>
        <v>0.30303030303030304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108</v>
      </c>
      <c r="C163" s="1" t="s">
        <v>168</v>
      </c>
      <c r="D163" s="1" t="s">
        <v>242</v>
      </c>
      <c r="E163" s="1">
        <v>2018</v>
      </c>
      <c r="F163" s="1" t="s">
        <v>372</v>
      </c>
      <c r="G163" s="1"/>
      <c r="H163" s="3">
        <v>53</v>
      </c>
      <c r="I163" s="3">
        <f t="shared" si="5"/>
        <v>0</v>
      </c>
      <c r="J163" s="3">
        <v>162</v>
      </c>
      <c r="K163" s="4">
        <f t="shared" si="4"/>
        <v>0.3271604938271605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134</v>
      </c>
      <c r="C164" s="1" t="s">
        <v>243</v>
      </c>
      <c r="D164" s="1" t="s">
        <v>244</v>
      </c>
      <c r="E164" s="1">
        <v>2019</v>
      </c>
      <c r="F164" s="1" t="s">
        <v>130</v>
      </c>
      <c r="G164" s="1"/>
      <c r="H164" s="3">
        <v>39.5</v>
      </c>
      <c r="I164" s="3">
        <f t="shared" si="5"/>
        <v>0</v>
      </c>
      <c r="J164" s="3">
        <v>125</v>
      </c>
      <c r="K164" s="4">
        <f t="shared" si="4"/>
        <v>0.316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150</v>
      </c>
      <c r="D165" s="1" t="s">
        <v>245</v>
      </c>
      <c r="E165" s="1"/>
      <c r="F165" s="1" t="s">
        <v>130</v>
      </c>
      <c r="G165" s="1"/>
      <c r="H165" s="3">
        <v>105</v>
      </c>
      <c r="I165" s="3">
        <f t="shared" si="5"/>
        <v>0</v>
      </c>
      <c r="J165" s="3">
        <v>325</v>
      </c>
      <c r="K165" s="4">
        <f t="shared" si="4"/>
        <v>0.32307692307692309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150</v>
      </c>
      <c r="D166" s="1" t="s">
        <v>246</v>
      </c>
      <c r="E166" s="1"/>
      <c r="F166" s="1" t="s">
        <v>90</v>
      </c>
      <c r="G166" s="1"/>
      <c r="H166" s="3">
        <v>24</v>
      </c>
      <c r="I166" s="3">
        <f t="shared" si="5"/>
        <v>0</v>
      </c>
      <c r="J166" s="3">
        <v>79</v>
      </c>
      <c r="K166" s="4">
        <f t="shared" si="4"/>
        <v>0.30379746835443039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150</v>
      </c>
      <c r="D167" s="1" t="s">
        <v>247</v>
      </c>
      <c r="E167" s="1">
        <v>2019</v>
      </c>
      <c r="F167" s="1" t="s">
        <v>90</v>
      </c>
      <c r="G167" s="1"/>
      <c r="H167" s="3">
        <v>60</v>
      </c>
      <c r="I167" s="3">
        <f t="shared" si="5"/>
        <v>0</v>
      </c>
      <c r="J167" s="3">
        <v>188</v>
      </c>
      <c r="K167" s="4">
        <f t="shared" si="4"/>
        <v>0.31914893617021278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150</v>
      </c>
      <c r="D168" s="1" t="s">
        <v>248</v>
      </c>
      <c r="E168" s="1"/>
      <c r="F168" s="1" t="s">
        <v>249</v>
      </c>
      <c r="G168" s="1"/>
      <c r="H168" s="3">
        <v>38.5</v>
      </c>
      <c r="I168" s="3">
        <f t="shared" si="5"/>
        <v>0</v>
      </c>
      <c r="J168" s="3">
        <v>122</v>
      </c>
      <c r="K168" s="4">
        <f t="shared" si="4"/>
        <v>0.3155737704918033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108</v>
      </c>
      <c r="C169" s="1" t="s">
        <v>150</v>
      </c>
      <c r="D169" s="1" t="s">
        <v>250</v>
      </c>
      <c r="E169" s="1"/>
      <c r="F169" s="1" t="s">
        <v>249</v>
      </c>
      <c r="G169" s="1"/>
      <c r="H169" s="3">
        <v>27</v>
      </c>
      <c r="I169" s="3">
        <f t="shared" si="5"/>
        <v>0</v>
      </c>
      <c r="J169" s="3">
        <v>85</v>
      </c>
      <c r="K169" s="4">
        <f t="shared" si="4"/>
        <v>0.31764705882352939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225</v>
      </c>
      <c r="C170" s="1" t="s">
        <v>226</v>
      </c>
      <c r="D170" s="1" t="s">
        <v>251</v>
      </c>
      <c r="E170" s="1"/>
      <c r="F170" s="1" t="s">
        <v>372</v>
      </c>
      <c r="G170" s="1"/>
      <c r="H170" s="3">
        <v>46.45</v>
      </c>
      <c r="I170" s="3">
        <f t="shared" si="5"/>
        <v>0</v>
      </c>
      <c r="J170" s="3">
        <v>142</v>
      </c>
      <c r="K170" s="4">
        <f t="shared" si="4"/>
        <v>0.32711267605633804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157</v>
      </c>
      <c r="C171" s="1" t="s">
        <v>252</v>
      </c>
      <c r="D171" s="1" t="s">
        <v>253</v>
      </c>
      <c r="E171" s="1">
        <v>2020</v>
      </c>
      <c r="F171" s="1" t="s">
        <v>372</v>
      </c>
      <c r="G171" s="1">
        <v>14</v>
      </c>
      <c r="H171" s="3">
        <v>23</v>
      </c>
      <c r="I171" s="3">
        <f t="shared" si="5"/>
        <v>322</v>
      </c>
      <c r="J171" s="3">
        <v>79</v>
      </c>
      <c r="K171" s="4">
        <f t="shared" si="4"/>
        <v>0.29113924050632911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254</v>
      </c>
      <c r="C172" s="1" t="s">
        <v>255</v>
      </c>
      <c r="D172" s="1" t="s">
        <v>256</v>
      </c>
      <c r="E172" s="1">
        <v>2016</v>
      </c>
      <c r="F172" s="1" t="s">
        <v>372</v>
      </c>
      <c r="G172" s="1"/>
      <c r="H172" s="3">
        <v>33.5</v>
      </c>
      <c r="I172" s="3">
        <f t="shared" si="5"/>
        <v>0</v>
      </c>
      <c r="J172" s="3">
        <v>102</v>
      </c>
      <c r="K172" s="4">
        <f t="shared" si="4"/>
        <v>0.32843137254901961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257</v>
      </c>
      <c r="E173" s="1">
        <v>2016</v>
      </c>
      <c r="F173" s="1" t="s">
        <v>372</v>
      </c>
      <c r="G173" s="1"/>
      <c r="H173" s="3">
        <v>40</v>
      </c>
      <c r="I173" s="3">
        <f t="shared" si="5"/>
        <v>0</v>
      </c>
      <c r="J173" s="3">
        <v>120</v>
      </c>
      <c r="K173" s="4">
        <f t="shared" si="4"/>
        <v>0.33333333333333331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108</v>
      </c>
      <c r="C174" s="1" t="s">
        <v>150</v>
      </c>
      <c r="D174" s="1" t="s">
        <v>258</v>
      </c>
      <c r="E174" s="1">
        <v>2018</v>
      </c>
      <c r="F174" s="1" t="s">
        <v>372</v>
      </c>
      <c r="G174" s="1"/>
      <c r="H174" s="3">
        <v>39</v>
      </c>
      <c r="I174" s="3">
        <f t="shared" si="5"/>
        <v>0</v>
      </c>
      <c r="J174" s="3">
        <v>122</v>
      </c>
      <c r="K174" s="4">
        <f t="shared" si="4"/>
        <v>0.31967213114754101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225</v>
      </c>
      <c r="C175" s="1" t="s">
        <v>146</v>
      </c>
      <c r="D175" s="1" t="s">
        <v>259</v>
      </c>
      <c r="E175" s="1"/>
      <c r="F175" s="1" t="s">
        <v>372</v>
      </c>
      <c r="G175" s="1"/>
      <c r="H175" s="3">
        <v>51</v>
      </c>
      <c r="I175" s="3">
        <f t="shared" si="5"/>
        <v>0</v>
      </c>
      <c r="J175" s="3">
        <v>155</v>
      </c>
      <c r="K175" s="4">
        <f t="shared" si="4"/>
        <v>0.32903225806451614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162</v>
      </c>
      <c r="C176" s="1" t="s">
        <v>146</v>
      </c>
      <c r="D176" s="1" t="s">
        <v>260</v>
      </c>
      <c r="E176" s="1"/>
      <c r="F176" s="1" t="s">
        <v>123</v>
      </c>
      <c r="G176" s="1"/>
      <c r="H176" s="3">
        <v>45.83</v>
      </c>
      <c r="I176" s="3">
        <f t="shared" si="5"/>
        <v>0</v>
      </c>
      <c r="J176" s="3">
        <v>135</v>
      </c>
      <c r="K176" s="4">
        <f t="shared" si="4"/>
        <v>0.3394814814814815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162</v>
      </c>
      <c r="C177" s="1" t="s">
        <v>146</v>
      </c>
      <c r="D177" s="1" t="s">
        <v>261</v>
      </c>
      <c r="E177" s="1"/>
      <c r="F177" s="1" t="s">
        <v>123</v>
      </c>
      <c r="G177" s="1"/>
      <c r="H177" s="3">
        <v>27.33</v>
      </c>
      <c r="I177" s="3">
        <f t="shared" si="5"/>
        <v>0</v>
      </c>
      <c r="J177" s="3">
        <v>90</v>
      </c>
      <c r="K177" s="4">
        <f t="shared" si="4"/>
        <v>0.30366666666666664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162</v>
      </c>
      <c r="C178" s="1" t="s">
        <v>146</v>
      </c>
      <c r="D178" s="1" t="s">
        <v>262</v>
      </c>
      <c r="E178" s="1"/>
      <c r="F178" s="1" t="s">
        <v>123</v>
      </c>
      <c r="G178" s="1"/>
      <c r="H178" s="3">
        <v>37.299999999999997</v>
      </c>
      <c r="I178" s="3">
        <f t="shared" si="5"/>
        <v>0</v>
      </c>
      <c r="J178" s="3">
        <v>125</v>
      </c>
      <c r="K178" s="4">
        <f t="shared" si="4"/>
        <v>0.2984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162</v>
      </c>
      <c r="C179" s="1" t="s">
        <v>146</v>
      </c>
      <c r="D179" s="1" t="s">
        <v>263</v>
      </c>
      <c r="E179" s="1"/>
      <c r="F179" s="1" t="s">
        <v>123</v>
      </c>
      <c r="G179" s="1"/>
      <c r="H179" s="3">
        <v>80</v>
      </c>
      <c r="I179" s="3">
        <f t="shared" si="5"/>
        <v>0</v>
      </c>
      <c r="J179" s="3">
        <v>240</v>
      </c>
      <c r="K179" s="4">
        <f t="shared" si="4"/>
        <v>0.33333333333333331</v>
      </c>
      <c r="L179" s="1" t="s">
        <v>198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162</v>
      </c>
      <c r="C180" s="1" t="s">
        <v>146</v>
      </c>
      <c r="D180" s="1" t="s">
        <v>264</v>
      </c>
      <c r="E180" s="1"/>
      <c r="F180" s="1" t="s">
        <v>123</v>
      </c>
      <c r="G180" s="1"/>
      <c r="H180" s="3">
        <v>30.16</v>
      </c>
      <c r="I180" s="3">
        <f t="shared" si="5"/>
        <v>0</v>
      </c>
      <c r="J180" s="3">
        <v>96</v>
      </c>
      <c r="K180" s="4">
        <f t="shared" si="4"/>
        <v>0.31416666666666665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162</v>
      </c>
      <c r="C181" s="1" t="s">
        <v>146</v>
      </c>
      <c r="D181" s="1" t="s">
        <v>265</v>
      </c>
      <c r="E181" s="1"/>
      <c r="F181" s="1" t="s">
        <v>123</v>
      </c>
      <c r="G181" s="1"/>
      <c r="H181" s="3">
        <v>21</v>
      </c>
      <c r="I181" s="3">
        <f t="shared" si="5"/>
        <v>0</v>
      </c>
      <c r="J181" s="3">
        <v>80</v>
      </c>
      <c r="K181" s="4">
        <f t="shared" si="4"/>
        <v>0.26250000000000001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162</v>
      </c>
      <c r="C182" s="1" t="s">
        <v>146</v>
      </c>
      <c r="D182" s="1" t="s">
        <v>266</v>
      </c>
      <c r="E182" s="1"/>
      <c r="F182" s="1" t="s">
        <v>123</v>
      </c>
      <c r="G182" s="1"/>
      <c r="H182" s="3">
        <v>21</v>
      </c>
      <c r="I182" s="3">
        <f t="shared" si="5"/>
        <v>0</v>
      </c>
      <c r="J182" s="3">
        <v>76</v>
      </c>
      <c r="K182" s="4">
        <f t="shared" si="4"/>
        <v>0.27631578947368424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162</v>
      </c>
      <c r="C183" s="1" t="s">
        <v>146</v>
      </c>
      <c r="D183" s="1" t="s">
        <v>267</v>
      </c>
      <c r="E183" s="1"/>
      <c r="F183" s="1" t="s">
        <v>123</v>
      </c>
      <c r="G183" s="1"/>
      <c r="H183" s="3">
        <v>39.159999999999997</v>
      </c>
      <c r="I183" s="3">
        <f t="shared" si="5"/>
        <v>0</v>
      </c>
      <c r="J183" s="3">
        <v>124</v>
      </c>
      <c r="K183" s="4">
        <f t="shared" si="4"/>
        <v>0.31580645161290322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162</v>
      </c>
      <c r="C184" s="1" t="s">
        <v>146</v>
      </c>
      <c r="D184" s="1" t="s">
        <v>268</v>
      </c>
      <c r="E184" s="1">
        <v>2018</v>
      </c>
      <c r="F184" s="1" t="s">
        <v>123</v>
      </c>
      <c r="G184" s="1"/>
      <c r="H184" s="3">
        <v>37.5</v>
      </c>
      <c r="I184" s="3">
        <f t="shared" si="5"/>
        <v>0</v>
      </c>
      <c r="J184" s="3">
        <v>112</v>
      </c>
      <c r="K184" s="4">
        <f t="shared" si="4"/>
        <v>0.33482142857142855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268</v>
      </c>
      <c r="E185" s="1">
        <v>2020</v>
      </c>
      <c r="F185" s="1" t="s">
        <v>123</v>
      </c>
      <c r="G185" s="1"/>
      <c r="H185" s="3">
        <v>37.33</v>
      </c>
      <c r="I185" s="3">
        <f t="shared" si="5"/>
        <v>0</v>
      </c>
      <c r="J185" s="3">
        <v>112</v>
      </c>
      <c r="K185" s="4">
        <f t="shared" si="4"/>
        <v>0.33330357142857142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269</v>
      </c>
      <c r="E186" s="1">
        <v>2020</v>
      </c>
      <c r="F186" s="1" t="s">
        <v>123</v>
      </c>
      <c r="G186" s="1"/>
      <c r="H186" s="3">
        <v>19.579999999999998</v>
      </c>
      <c r="I186" s="3">
        <f t="shared" si="5"/>
        <v>0</v>
      </c>
      <c r="J186" s="3">
        <v>68</v>
      </c>
      <c r="K186" s="4">
        <f t="shared" si="4"/>
        <v>0.2879411764705882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270</v>
      </c>
      <c r="E187" s="1">
        <v>2020</v>
      </c>
      <c r="F187" s="1" t="s">
        <v>123</v>
      </c>
      <c r="G187" s="1"/>
      <c r="H187" s="3">
        <v>19.579999999999998</v>
      </c>
      <c r="I187" s="3">
        <f t="shared" si="5"/>
        <v>0</v>
      </c>
      <c r="J187" s="3">
        <v>68</v>
      </c>
      <c r="K187" s="4">
        <f t="shared" si="4"/>
        <v>0.2879411764705882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271</v>
      </c>
      <c r="E188" s="1">
        <v>2020</v>
      </c>
      <c r="F188" s="1" t="s">
        <v>123</v>
      </c>
      <c r="G188" s="1"/>
      <c r="H188" s="3">
        <v>21.66</v>
      </c>
      <c r="I188" s="3">
        <f t="shared" si="5"/>
        <v>0</v>
      </c>
      <c r="J188" s="3">
        <v>74</v>
      </c>
      <c r="K188" s="4">
        <f t="shared" si="4"/>
        <v>0.29270270270270271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272</v>
      </c>
      <c r="E189" s="1">
        <v>2020</v>
      </c>
      <c r="F189" s="1" t="s">
        <v>123</v>
      </c>
      <c r="G189" s="1"/>
      <c r="H189" s="3">
        <v>23.08</v>
      </c>
      <c r="I189" s="3">
        <f t="shared" si="5"/>
        <v>0</v>
      </c>
      <c r="J189" s="3">
        <v>78</v>
      </c>
      <c r="K189" s="4">
        <f t="shared" si="4"/>
        <v>0.29589743589743589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273</v>
      </c>
      <c r="E190" s="1">
        <v>2020</v>
      </c>
      <c r="F190" s="1" t="s">
        <v>123</v>
      </c>
      <c r="G190" s="1"/>
      <c r="H190" s="3">
        <v>30.16</v>
      </c>
      <c r="I190" s="3">
        <f t="shared" si="5"/>
        <v>0</v>
      </c>
      <c r="J190" s="3">
        <v>96</v>
      </c>
      <c r="K190" s="4">
        <f t="shared" si="4"/>
        <v>0.31416666666666665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274</v>
      </c>
      <c r="E191" s="1">
        <v>2020</v>
      </c>
      <c r="F191" s="1" t="s">
        <v>123</v>
      </c>
      <c r="G191" s="1"/>
      <c r="H191" s="3">
        <v>31.66</v>
      </c>
      <c r="I191" s="3">
        <f t="shared" si="5"/>
        <v>0</v>
      </c>
      <c r="J191" s="3">
        <v>102</v>
      </c>
      <c r="K191" s="4">
        <f t="shared" si="4"/>
        <v>0.31039215686274507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275</v>
      </c>
      <c r="E192" s="1">
        <v>2020</v>
      </c>
      <c r="F192" s="1" t="s">
        <v>123</v>
      </c>
      <c r="G192" s="1"/>
      <c r="H192" s="3">
        <v>27.33</v>
      </c>
      <c r="I192" s="3">
        <f t="shared" si="5"/>
        <v>0</v>
      </c>
      <c r="J192" s="3">
        <v>91</v>
      </c>
      <c r="K192" s="4">
        <f t="shared" si="4"/>
        <v>0.30032967032967028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276</v>
      </c>
      <c r="E193" s="1">
        <v>2021</v>
      </c>
      <c r="F193" s="1" t="s">
        <v>123</v>
      </c>
      <c r="G193" s="1"/>
      <c r="H193" s="3">
        <v>39</v>
      </c>
      <c r="I193" s="3">
        <f t="shared" si="5"/>
        <v>0</v>
      </c>
      <c r="J193" s="3">
        <v>134</v>
      </c>
      <c r="K193" s="4">
        <f t="shared" si="4"/>
        <v>0.29104477611940299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162</v>
      </c>
      <c r="C194" s="1" t="s">
        <v>146</v>
      </c>
      <c r="D194" s="1" t="s">
        <v>277</v>
      </c>
      <c r="E194" s="1">
        <v>2021</v>
      </c>
      <c r="F194" s="1" t="s">
        <v>123</v>
      </c>
      <c r="G194" s="1"/>
      <c r="H194" s="3">
        <v>39</v>
      </c>
      <c r="I194" s="3">
        <f t="shared" si="5"/>
        <v>0</v>
      </c>
      <c r="J194" s="3">
        <v>134</v>
      </c>
      <c r="K194" s="4">
        <f t="shared" si="4"/>
        <v>0.29104477611940299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278</v>
      </c>
      <c r="C195" s="1" t="s">
        <v>148</v>
      </c>
      <c r="D195" s="1" t="s">
        <v>279</v>
      </c>
      <c r="E195" s="1">
        <v>2021</v>
      </c>
      <c r="F195" s="1" t="s">
        <v>123</v>
      </c>
      <c r="G195" s="1">
        <v>6</v>
      </c>
      <c r="H195" s="3">
        <v>60</v>
      </c>
      <c r="I195" s="3">
        <f t="shared" si="5"/>
        <v>360</v>
      </c>
      <c r="J195" s="3">
        <v>185</v>
      </c>
      <c r="K195" s="4">
        <f t="shared" si="4"/>
        <v>0.32432432432432434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108</v>
      </c>
      <c r="C196" s="1" t="s">
        <v>148</v>
      </c>
      <c r="D196" s="1" t="s">
        <v>280</v>
      </c>
      <c r="E196" s="1">
        <v>2020</v>
      </c>
      <c r="F196" s="1" t="s">
        <v>123</v>
      </c>
      <c r="G196" s="1">
        <v>6</v>
      </c>
      <c r="H196" s="3">
        <v>103.5</v>
      </c>
      <c r="I196" s="3">
        <f t="shared" si="5"/>
        <v>621</v>
      </c>
      <c r="J196" s="3">
        <v>345</v>
      </c>
      <c r="K196" s="4">
        <f t="shared" si="4"/>
        <v>0.3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108</v>
      </c>
      <c r="C197" s="1" t="s">
        <v>148</v>
      </c>
      <c r="D197" s="1" t="s">
        <v>281</v>
      </c>
      <c r="E197" s="1">
        <v>2020</v>
      </c>
      <c r="F197" s="1" t="s">
        <v>123</v>
      </c>
      <c r="G197" s="1">
        <v>3</v>
      </c>
      <c r="H197" s="3">
        <v>69</v>
      </c>
      <c r="I197" s="3">
        <f t="shared" si="5"/>
        <v>207</v>
      </c>
      <c r="J197" s="3">
        <v>227</v>
      </c>
      <c r="K197" s="4">
        <f t="shared" si="4"/>
        <v>0.30396475770925108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108</v>
      </c>
      <c r="C198" s="1" t="s">
        <v>148</v>
      </c>
      <c r="D198" s="5" t="s">
        <v>282</v>
      </c>
      <c r="E198" s="1">
        <v>2018</v>
      </c>
      <c r="F198" s="1" t="s">
        <v>123</v>
      </c>
      <c r="G198" s="1">
        <v>5</v>
      </c>
      <c r="H198" s="3">
        <v>40.47</v>
      </c>
      <c r="I198" s="3">
        <f t="shared" si="5"/>
        <v>202.35</v>
      </c>
      <c r="J198" s="3">
        <v>128</v>
      </c>
      <c r="K198" s="4">
        <f t="shared" ref="K198:K259" si="6">H198/J198</f>
        <v>0.31617187499999999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136</v>
      </c>
      <c r="B199" s="1" t="s">
        <v>108</v>
      </c>
      <c r="C199" s="1" t="s">
        <v>148</v>
      </c>
      <c r="D199" s="1" t="s">
        <v>283</v>
      </c>
      <c r="E199" s="1">
        <v>2020</v>
      </c>
      <c r="F199" s="1" t="s">
        <v>123</v>
      </c>
      <c r="G199" s="1"/>
      <c r="H199" s="3">
        <v>69</v>
      </c>
      <c r="I199" s="3">
        <f t="shared" ref="I199:I257" si="7">H199*G199</f>
        <v>0</v>
      </c>
      <c r="J199" s="3">
        <v>239</v>
      </c>
      <c r="K199" s="4">
        <f t="shared" si="6"/>
        <v>0.28870292887029286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284</v>
      </c>
      <c r="B200" s="1" t="s">
        <v>108</v>
      </c>
      <c r="C200" s="1" t="s">
        <v>155</v>
      </c>
      <c r="D200" s="1" t="s">
        <v>285</v>
      </c>
      <c r="E200" s="1"/>
      <c r="F200" s="1" t="s">
        <v>50</v>
      </c>
      <c r="G200" s="1"/>
      <c r="H200" s="3">
        <v>69</v>
      </c>
      <c r="I200" s="3">
        <f t="shared" si="7"/>
        <v>0</v>
      </c>
      <c r="J200" s="3">
        <v>227</v>
      </c>
      <c r="K200" s="4">
        <f t="shared" si="6"/>
        <v>0.30396475770925108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284</v>
      </c>
      <c r="B201" s="1" t="s">
        <v>108</v>
      </c>
      <c r="C201" s="1" t="s">
        <v>286</v>
      </c>
      <c r="D201" s="1" t="s">
        <v>287</v>
      </c>
      <c r="E201" s="1">
        <v>2022</v>
      </c>
      <c r="F201" s="1" t="s">
        <v>123</v>
      </c>
      <c r="G201" s="1">
        <v>12</v>
      </c>
      <c r="H201" s="3">
        <v>16.77</v>
      </c>
      <c r="I201" s="3">
        <f t="shared" si="7"/>
        <v>201.24</v>
      </c>
      <c r="J201" s="3">
        <v>68</v>
      </c>
      <c r="K201" s="4">
        <f t="shared" si="6"/>
        <v>0.24661764705882352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284</v>
      </c>
      <c r="B202" s="1" t="s">
        <v>108</v>
      </c>
      <c r="C202" s="1" t="s">
        <v>286</v>
      </c>
      <c r="D202" s="1" t="s">
        <v>288</v>
      </c>
      <c r="E202" s="1">
        <v>2020</v>
      </c>
      <c r="F202" s="1" t="s">
        <v>123</v>
      </c>
      <c r="G202" s="1"/>
      <c r="H202" s="3">
        <v>17.16</v>
      </c>
      <c r="I202" s="3">
        <f t="shared" si="7"/>
        <v>0</v>
      </c>
      <c r="J202" s="3">
        <v>68</v>
      </c>
      <c r="K202" s="4">
        <f t="shared" si="6"/>
        <v>0.25235294117647061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284</v>
      </c>
      <c r="B203" s="1" t="s">
        <v>157</v>
      </c>
      <c r="C203" s="1" t="s">
        <v>289</v>
      </c>
      <c r="D203" s="5" t="s">
        <v>290</v>
      </c>
      <c r="E203" s="1"/>
      <c r="F203" s="1" t="s">
        <v>83</v>
      </c>
      <c r="G203" s="1"/>
      <c r="H203" s="3">
        <v>24</v>
      </c>
      <c r="I203" s="3">
        <f t="shared" si="7"/>
        <v>0</v>
      </c>
      <c r="J203" s="3">
        <v>82</v>
      </c>
      <c r="K203" s="4">
        <f t="shared" si="6"/>
        <v>0.29268292682926828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284</v>
      </c>
      <c r="B204" s="1" t="s">
        <v>225</v>
      </c>
      <c r="C204" s="1" t="s">
        <v>291</v>
      </c>
      <c r="D204" s="1" t="s">
        <v>292</v>
      </c>
      <c r="E204" s="1"/>
      <c r="F204" s="1" t="s">
        <v>83</v>
      </c>
      <c r="G204" s="1">
        <v>7</v>
      </c>
      <c r="H204" s="3">
        <v>31</v>
      </c>
      <c r="I204" s="3">
        <f t="shared" si="7"/>
        <v>217</v>
      </c>
      <c r="J204" s="3">
        <v>94</v>
      </c>
      <c r="K204" s="4">
        <f t="shared" si="6"/>
        <v>0.32978723404255317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284</v>
      </c>
      <c r="B205" s="1" t="s">
        <v>157</v>
      </c>
      <c r="C205" s="1" t="s">
        <v>293</v>
      </c>
      <c r="D205" s="1" t="s">
        <v>294</v>
      </c>
      <c r="E205" s="1"/>
      <c r="F205" s="1" t="s">
        <v>83</v>
      </c>
      <c r="G205" s="1"/>
      <c r="H205" s="3">
        <v>20</v>
      </c>
      <c r="I205" s="3">
        <f t="shared" si="7"/>
        <v>0</v>
      </c>
      <c r="J205" s="3">
        <v>70</v>
      </c>
      <c r="K205" s="4">
        <f t="shared" si="6"/>
        <v>0.2857142857142857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295</v>
      </c>
      <c r="B206" s="1" t="s">
        <v>108</v>
      </c>
      <c r="C206" s="1" t="s">
        <v>296</v>
      </c>
      <c r="D206" s="1" t="s">
        <v>297</v>
      </c>
      <c r="E206" s="1"/>
      <c r="F206" s="1" t="s">
        <v>90</v>
      </c>
      <c r="G206" s="1"/>
      <c r="H206" s="3">
        <v>159</v>
      </c>
      <c r="I206" s="3">
        <f t="shared" si="7"/>
        <v>0</v>
      </c>
      <c r="J206" s="3">
        <v>469</v>
      </c>
      <c r="K206" s="4">
        <f t="shared" si="6"/>
        <v>0.33901918976545842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295</v>
      </c>
      <c r="B207" s="1" t="s">
        <v>108</v>
      </c>
      <c r="C207" s="1" t="s">
        <v>296</v>
      </c>
      <c r="D207" s="1" t="s">
        <v>298</v>
      </c>
      <c r="E207" s="1"/>
      <c r="F207" s="1" t="s">
        <v>90</v>
      </c>
      <c r="G207" s="1"/>
      <c r="H207" s="3">
        <v>112</v>
      </c>
      <c r="I207" s="3">
        <f t="shared" si="7"/>
        <v>0</v>
      </c>
      <c r="J207" s="3">
        <v>349</v>
      </c>
      <c r="K207" s="4">
        <f t="shared" si="6"/>
        <v>0.3209169054441261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295</v>
      </c>
      <c r="B208" s="1" t="s">
        <v>108</v>
      </c>
      <c r="C208" s="1" t="s">
        <v>299</v>
      </c>
      <c r="D208" s="1" t="s">
        <v>300</v>
      </c>
      <c r="E208" s="1"/>
      <c r="F208" s="1" t="s">
        <v>372</v>
      </c>
      <c r="G208" s="1"/>
      <c r="H208" s="3">
        <v>24</v>
      </c>
      <c r="I208" s="3">
        <f t="shared" si="7"/>
        <v>0</v>
      </c>
      <c r="J208" s="3">
        <v>79</v>
      </c>
      <c r="K208" s="4">
        <f t="shared" si="6"/>
        <v>0.30379746835443039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295</v>
      </c>
      <c r="B209" s="1" t="s">
        <v>108</v>
      </c>
      <c r="C209" s="1" t="s">
        <v>299</v>
      </c>
      <c r="D209" s="1" t="s">
        <v>301</v>
      </c>
      <c r="E209" s="1">
        <v>2021</v>
      </c>
      <c r="F209" s="1" t="s">
        <v>123</v>
      </c>
      <c r="G209" s="1">
        <v>3</v>
      </c>
      <c r="H209" s="3">
        <v>31.83</v>
      </c>
      <c r="I209" s="3">
        <f t="shared" si="7"/>
        <v>95.49</v>
      </c>
      <c r="J209" s="3">
        <v>99</v>
      </c>
      <c r="K209" s="4">
        <f t="shared" si="6"/>
        <v>0.32151515151515148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295</v>
      </c>
      <c r="B210" s="1" t="s">
        <v>108</v>
      </c>
      <c r="C210" s="1" t="s">
        <v>302</v>
      </c>
      <c r="D210" s="1" t="s">
        <v>303</v>
      </c>
      <c r="E210" s="1"/>
      <c r="F210" s="1" t="s">
        <v>372</v>
      </c>
      <c r="G210" s="1"/>
      <c r="H210" s="3">
        <v>28.75</v>
      </c>
      <c r="I210" s="3">
        <f t="shared" si="7"/>
        <v>0</v>
      </c>
      <c r="J210" s="3">
        <v>98</v>
      </c>
      <c r="K210" s="4">
        <f t="shared" si="6"/>
        <v>0.29336734693877553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295</v>
      </c>
      <c r="B211" s="1" t="s">
        <v>108</v>
      </c>
      <c r="C211" s="1" t="s">
        <v>302</v>
      </c>
      <c r="D211" s="1" t="s">
        <v>304</v>
      </c>
      <c r="E211" s="1"/>
      <c r="F211" s="1" t="s">
        <v>372</v>
      </c>
      <c r="G211" s="1"/>
      <c r="H211" s="3">
        <v>28</v>
      </c>
      <c r="I211" s="3">
        <f t="shared" si="7"/>
        <v>0</v>
      </c>
      <c r="J211" s="3">
        <v>92</v>
      </c>
      <c r="K211" s="4">
        <f t="shared" si="6"/>
        <v>0.30434782608695654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295</v>
      </c>
      <c r="B212" s="1" t="s">
        <v>108</v>
      </c>
      <c r="C212" s="1" t="s">
        <v>305</v>
      </c>
      <c r="D212" s="1" t="s">
        <v>306</v>
      </c>
      <c r="E212" s="1"/>
      <c r="F212" s="1" t="s">
        <v>83</v>
      </c>
      <c r="G212" s="1"/>
      <c r="H212" s="3">
        <v>35</v>
      </c>
      <c r="I212" s="3">
        <f t="shared" si="7"/>
        <v>0</v>
      </c>
      <c r="J212" s="3">
        <v>110</v>
      </c>
      <c r="K212" s="4">
        <f t="shared" si="6"/>
        <v>0.31818181818181818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295</v>
      </c>
      <c r="B213" s="1" t="s">
        <v>108</v>
      </c>
      <c r="C213" s="1" t="s">
        <v>299</v>
      </c>
      <c r="D213" s="1" t="s">
        <v>307</v>
      </c>
      <c r="E213" s="1"/>
      <c r="F213" s="1" t="s">
        <v>83</v>
      </c>
      <c r="G213" s="1"/>
      <c r="H213" s="3">
        <v>34</v>
      </c>
      <c r="I213" s="3">
        <f t="shared" si="7"/>
        <v>0</v>
      </c>
      <c r="J213" s="3">
        <v>108</v>
      </c>
      <c r="K213" s="4">
        <f t="shared" si="6"/>
        <v>0.31481481481481483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295</v>
      </c>
      <c r="B214" s="1" t="s">
        <v>108</v>
      </c>
      <c r="C214" s="1" t="s">
        <v>308</v>
      </c>
      <c r="D214" s="1" t="s">
        <v>309</v>
      </c>
      <c r="E214" s="1"/>
      <c r="F214" s="1" t="s">
        <v>83</v>
      </c>
      <c r="G214" s="1"/>
      <c r="H214" s="3">
        <v>46</v>
      </c>
      <c r="I214" s="3">
        <f t="shared" si="7"/>
        <v>0</v>
      </c>
      <c r="J214" s="3">
        <v>138</v>
      </c>
      <c r="K214" s="4">
        <f t="shared" si="6"/>
        <v>0.33333333333333331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295</v>
      </c>
      <c r="B215" s="1" t="s">
        <v>108</v>
      </c>
      <c r="C215" s="1" t="s">
        <v>299</v>
      </c>
      <c r="D215" s="1" t="s">
        <v>310</v>
      </c>
      <c r="E215" s="1"/>
      <c r="F215" s="1" t="s">
        <v>130</v>
      </c>
      <c r="G215" s="1">
        <v>8</v>
      </c>
      <c r="H215" s="3">
        <v>32</v>
      </c>
      <c r="I215" s="3">
        <f t="shared" si="7"/>
        <v>256</v>
      </c>
      <c r="J215" s="3">
        <v>102</v>
      </c>
      <c r="K215" s="4">
        <f t="shared" si="6"/>
        <v>0.31372549019607843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96</v>
      </c>
      <c r="C216" s="1" t="s">
        <v>302</v>
      </c>
      <c r="D216" s="1" t="s">
        <v>311</v>
      </c>
      <c r="E216" s="1"/>
      <c r="F216" s="1" t="s">
        <v>130</v>
      </c>
      <c r="G216" s="1"/>
      <c r="H216" s="3">
        <v>28</v>
      </c>
      <c r="I216" s="3">
        <f t="shared" si="7"/>
        <v>0</v>
      </c>
      <c r="J216" s="3">
        <v>94</v>
      </c>
      <c r="K216" s="4">
        <f t="shared" si="6"/>
        <v>0.2978723404255319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302</v>
      </c>
      <c r="D217" s="1" t="s">
        <v>312</v>
      </c>
      <c r="E217" s="1"/>
      <c r="F217" s="1" t="s">
        <v>90</v>
      </c>
      <c r="G217" s="1"/>
      <c r="H217" s="3">
        <v>36</v>
      </c>
      <c r="I217" s="3">
        <f t="shared" si="7"/>
        <v>0</v>
      </c>
      <c r="J217" s="3">
        <v>116</v>
      </c>
      <c r="K217" s="4">
        <f t="shared" si="6"/>
        <v>0.31034482758620691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302</v>
      </c>
      <c r="D218" s="1" t="s">
        <v>371</v>
      </c>
      <c r="E218" s="1">
        <v>2020</v>
      </c>
      <c r="F218" s="1" t="s">
        <v>372</v>
      </c>
      <c r="G218" s="1">
        <v>2</v>
      </c>
      <c r="H218" s="3">
        <v>68</v>
      </c>
      <c r="I218" s="1">
        <v>136</v>
      </c>
      <c r="J218" s="3">
        <v>220</v>
      </c>
      <c r="K218" s="4">
        <v>0.30909999999999999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302</v>
      </c>
      <c r="D219" s="1" t="s">
        <v>313</v>
      </c>
      <c r="E219" s="1"/>
      <c r="F219" s="1" t="s">
        <v>372</v>
      </c>
      <c r="G219" s="1"/>
      <c r="H219" s="3">
        <v>36.950000000000003</v>
      </c>
      <c r="I219" s="3">
        <f t="shared" si="7"/>
        <v>0</v>
      </c>
      <c r="J219" s="3">
        <v>116</v>
      </c>
      <c r="K219" s="4">
        <f t="shared" si="6"/>
        <v>0.31853448275862073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314</v>
      </c>
      <c r="E220" s="1"/>
      <c r="F220" s="1" t="s">
        <v>372</v>
      </c>
      <c r="G220" s="1">
        <v>2</v>
      </c>
      <c r="H220" s="3">
        <v>29</v>
      </c>
      <c r="I220" s="3">
        <f t="shared" si="7"/>
        <v>58</v>
      </c>
      <c r="J220" s="3">
        <v>96</v>
      </c>
      <c r="K220" s="4">
        <f t="shared" si="6"/>
        <v>0.30208333333333331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315</v>
      </c>
      <c r="E221" s="1"/>
      <c r="F221" s="1" t="s">
        <v>372</v>
      </c>
      <c r="G221" s="1"/>
      <c r="H221" s="3">
        <v>49</v>
      </c>
      <c r="I221" s="3">
        <f t="shared" si="7"/>
        <v>0</v>
      </c>
      <c r="J221" s="3">
        <v>155</v>
      </c>
      <c r="K221" s="4">
        <f t="shared" si="6"/>
        <v>0.31612903225806449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302</v>
      </c>
      <c r="D222" s="1" t="s">
        <v>316</v>
      </c>
      <c r="E222" s="1"/>
      <c r="F222" s="1" t="s">
        <v>372</v>
      </c>
      <c r="G222" s="1"/>
      <c r="H222" s="3">
        <v>294</v>
      </c>
      <c r="I222" s="3">
        <f t="shared" si="7"/>
        <v>0</v>
      </c>
      <c r="J222" s="3">
        <v>780</v>
      </c>
      <c r="K222" s="4">
        <f t="shared" si="6"/>
        <v>0.37692307692307692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302</v>
      </c>
      <c r="D223" s="1" t="s">
        <v>317</v>
      </c>
      <c r="E223" s="1"/>
      <c r="F223" s="1" t="s">
        <v>372</v>
      </c>
      <c r="G223" s="1"/>
      <c r="H223" s="3">
        <v>340</v>
      </c>
      <c r="I223" s="3">
        <f t="shared" si="7"/>
        <v>0</v>
      </c>
      <c r="J223" s="3">
        <v>1050</v>
      </c>
      <c r="K223" s="4">
        <f t="shared" si="6"/>
        <v>0.32380952380952382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302</v>
      </c>
      <c r="D224" s="1" t="s">
        <v>318</v>
      </c>
      <c r="E224" s="1"/>
      <c r="F224" s="1" t="s">
        <v>372</v>
      </c>
      <c r="G224" s="1">
        <v>2</v>
      </c>
      <c r="H224" s="3">
        <v>455</v>
      </c>
      <c r="I224" s="3">
        <f t="shared" si="7"/>
        <v>910</v>
      </c>
      <c r="J224" s="3">
        <v>1150</v>
      </c>
      <c r="K224" s="4">
        <f t="shared" si="6"/>
        <v>0.39565217391304347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302</v>
      </c>
      <c r="D225" s="1" t="s">
        <v>319</v>
      </c>
      <c r="E225" s="1"/>
      <c r="F225" s="1" t="s">
        <v>372</v>
      </c>
      <c r="G225" s="1"/>
      <c r="H225" s="3">
        <v>95</v>
      </c>
      <c r="I225" s="3">
        <f t="shared" si="7"/>
        <v>0</v>
      </c>
      <c r="J225" s="3">
        <v>330</v>
      </c>
      <c r="K225" s="4">
        <f t="shared" si="6"/>
        <v>0.2878787878787879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108</v>
      </c>
      <c r="C226" s="1" t="s">
        <v>302</v>
      </c>
      <c r="D226" s="1" t="s">
        <v>320</v>
      </c>
      <c r="E226" s="1"/>
      <c r="F226" s="1" t="s">
        <v>372</v>
      </c>
      <c r="G226" s="1"/>
      <c r="H226" s="3">
        <v>74</v>
      </c>
      <c r="I226" s="3">
        <f t="shared" si="7"/>
        <v>0</v>
      </c>
      <c r="J226" s="3">
        <v>240</v>
      </c>
      <c r="K226" s="4">
        <f t="shared" si="6"/>
        <v>0.30833333333333335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321</v>
      </c>
      <c r="E227" s="1"/>
      <c r="F227" s="1" t="s">
        <v>372</v>
      </c>
      <c r="G227" s="1">
        <v>3</v>
      </c>
      <c r="H227" s="3">
        <v>173</v>
      </c>
      <c r="I227" s="3">
        <f t="shared" si="7"/>
        <v>519</v>
      </c>
      <c r="J227" s="3">
        <v>550</v>
      </c>
      <c r="K227" s="4">
        <f t="shared" si="6"/>
        <v>0.31454545454545457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322</v>
      </c>
      <c r="E228" s="1"/>
      <c r="F228" s="1" t="s">
        <v>372</v>
      </c>
      <c r="G228" s="1"/>
      <c r="H228" s="3">
        <v>179</v>
      </c>
      <c r="I228" s="3">
        <f t="shared" si="7"/>
        <v>0</v>
      </c>
      <c r="J228" s="3">
        <v>575</v>
      </c>
      <c r="K228" s="4">
        <f t="shared" si="6"/>
        <v>0.31130434782608696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323</v>
      </c>
      <c r="E229" s="1">
        <v>2016</v>
      </c>
      <c r="F229" s="1" t="s">
        <v>372</v>
      </c>
      <c r="G229" s="1">
        <v>2</v>
      </c>
      <c r="H229" s="3">
        <v>71.95</v>
      </c>
      <c r="I229" s="3">
        <f t="shared" si="7"/>
        <v>143.9</v>
      </c>
      <c r="J229" s="3">
        <v>230</v>
      </c>
      <c r="K229" s="4">
        <f t="shared" si="6"/>
        <v>0.31282608695652175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324</v>
      </c>
      <c r="E230" s="1">
        <v>2020</v>
      </c>
      <c r="F230" s="1" t="s">
        <v>372</v>
      </c>
      <c r="G230" s="1">
        <v>2</v>
      </c>
      <c r="H230" s="3">
        <v>932</v>
      </c>
      <c r="I230" s="3">
        <f t="shared" si="7"/>
        <v>1864</v>
      </c>
      <c r="J230" s="3">
        <v>2400</v>
      </c>
      <c r="K230" s="4">
        <f t="shared" si="6"/>
        <v>0.38833333333333331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325</v>
      </c>
      <c r="E231" s="1"/>
      <c r="F231" s="1" t="s">
        <v>76</v>
      </c>
      <c r="G231" s="1">
        <v>2</v>
      </c>
      <c r="H231" s="3">
        <v>328.6</v>
      </c>
      <c r="I231" s="3">
        <f t="shared" si="7"/>
        <v>657.2</v>
      </c>
      <c r="J231" s="3">
        <v>950</v>
      </c>
      <c r="K231" s="4">
        <f t="shared" si="6"/>
        <v>0.34589473684210531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326</v>
      </c>
      <c r="E232" s="1"/>
      <c r="F232" s="1" t="s">
        <v>76</v>
      </c>
      <c r="G232" s="1">
        <v>3</v>
      </c>
      <c r="H232" s="3">
        <v>525.76</v>
      </c>
      <c r="I232" s="3">
        <f t="shared" si="7"/>
        <v>1577.28</v>
      </c>
      <c r="J232" s="3">
        <v>1325</v>
      </c>
      <c r="K232" s="4">
        <f t="shared" si="6"/>
        <v>0.39679999999999999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327</v>
      </c>
      <c r="E233" s="1"/>
      <c r="F233" s="1" t="s">
        <v>76</v>
      </c>
      <c r="G233" s="1"/>
      <c r="H233" s="3">
        <v>185.5</v>
      </c>
      <c r="I233" s="3">
        <f t="shared" si="7"/>
        <v>0</v>
      </c>
      <c r="J233" s="3">
        <v>545</v>
      </c>
      <c r="K233" s="4">
        <f t="shared" si="6"/>
        <v>0.34036697247706421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328</v>
      </c>
      <c r="E234" s="1">
        <v>2020</v>
      </c>
      <c r="F234" s="1" t="s">
        <v>123</v>
      </c>
      <c r="G234" s="1">
        <v>6</v>
      </c>
      <c r="H234" s="3">
        <v>88.33</v>
      </c>
      <c r="I234" s="3">
        <f t="shared" si="7"/>
        <v>529.98</v>
      </c>
      <c r="J234" s="3">
        <v>178</v>
      </c>
      <c r="K234" s="4">
        <f t="shared" si="6"/>
        <v>0.49623595505617979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329</v>
      </c>
      <c r="E235" s="1">
        <v>2020</v>
      </c>
      <c r="F235" s="1" t="s">
        <v>123</v>
      </c>
      <c r="G235" s="1"/>
      <c r="H235" s="3">
        <v>71.67</v>
      </c>
      <c r="I235" s="3">
        <f t="shared" si="7"/>
        <v>0</v>
      </c>
      <c r="J235" s="3">
        <v>230</v>
      </c>
      <c r="K235" s="4">
        <f t="shared" si="6"/>
        <v>0.31160869565217392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330</v>
      </c>
      <c r="E236" s="1"/>
      <c r="F236" s="1" t="s">
        <v>123</v>
      </c>
      <c r="G236" s="1"/>
      <c r="H236" s="3">
        <v>65</v>
      </c>
      <c r="I236" s="3">
        <f t="shared" si="7"/>
        <v>0</v>
      </c>
      <c r="J236" s="3">
        <v>217</v>
      </c>
      <c r="K236" s="4">
        <f t="shared" si="6"/>
        <v>0.29953917050691242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331</v>
      </c>
      <c r="E237" s="1"/>
      <c r="F237" s="1" t="s">
        <v>123</v>
      </c>
      <c r="G237" s="1">
        <v>1</v>
      </c>
      <c r="H237" s="3">
        <v>193</v>
      </c>
      <c r="I237" s="3">
        <f t="shared" si="7"/>
        <v>193</v>
      </c>
      <c r="J237" s="3">
        <v>569</v>
      </c>
      <c r="K237" s="4">
        <f t="shared" si="6"/>
        <v>0.33919156414762741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332</v>
      </c>
      <c r="E238" s="1">
        <v>2020</v>
      </c>
      <c r="F238" s="1" t="s">
        <v>123</v>
      </c>
      <c r="G238" s="1">
        <v>6</v>
      </c>
      <c r="H238" s="3">
        <v>47.58</v>
      </c>
      <c r="I238" s="3">
        <f t="shared" si="7"/>
        <v>285.48</v>
      </c>
      <c r="J238" s="3">
        <v>160</v>
      </c>
      <c r="K238" s="4">
        <f t="shared" si="6"/>
        <v>0.297375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333</v>
      </c>
      <c r="E239" s="1"/>
      <c r="F239" s="1" t="s">
        <v>123</v>
      </c>
      <c r="G239" s="1"/>
      <c r="H239" s="3">
        <v>56</v>
      </c>
      <c r="I239" s="3">
        <f t="shared" si="7"/>
        <v>0</v>
      </c>
      <c r="J239" s="3">
        <v>180</v>
      </c>
      <c r="K239" s="4">
        <f t="shared" si="6"/>
        <v>0.31111111111111112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334</v>
      </c>
      <c r="E240" s="1"/>
      <c r="F240" s="1" t="s">
        <v>123</v>
      </c>
      <c r="G240" s="1">
        <v>1</v>
      </c>
      <c r="H240" s="3">
        <v>160</v>
      </c>
      <c r="I240" s="3">
        <f t="shared" si="7"/>
        <v>160</v>
      </c>
      <c r="J240" s="3">
        <v>525</v>
      </c>
      <c r="K240" s="4">
        <f t="shared" si="6"/>
        <v>0.30476190476190479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335</v>
      </c>
      <c r="E241" s="1">
        <v>2018</v>
      </c>
      <c r="F241" s="1" t="s">
        <v>123</v>
      </c>
      <c r="G241" s="1"/>
      <c r="H241" s="3">
        <v>49.08</v>
      </c>
      <c r="I241" s="3">
        <f t="shared" si="7"/>
        <v>0</v>
      </c>
      <c r="J241" s="3">
        <v>149</v>
      </c>
      <c r="K241" s="4">
        <f t="shared" si="6"/>
        <v>0.32939597315436242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336</v>
      </c>
      <c r="E242" s="1">
        <v>2020</v>
      </c>
      <c r="F242" s="1" t="s">
        <v>123</v>
      </c>
      <c r="G242" s="1">
        <v>1</v>
      </c>
      <c r="H242" s="3">
        <v>97.33</v>
      </c>
      <c r="I242" s="3">
        <f t="shared" si="7"/>
        <v>97.33</v>
      </c>
      <c r="J242" s="3">
        <v>305</v>
      </c>
      <c r="K242" s="4">
        <f t="shared" si="6"/>
        <v>0.31911475409836065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302</v>
      </c>
      <c r="D243" s="1" t="s">
        <v>337</v>
      </c>
      <c r="E243" s="1">
        <v>2020</v>
      </c>
      <c r="F243" s="1" t="s">
        <v>123</v>
      </c>
      <c r="G243" s="1"/>
      <c r="H243" s="3">
        <v>144.75</v>
      </c>
      <c r="I243" s="3">
        <f t="shared" si="7"/>
        <v>0</v>
      </c>
      <c r="J243" s="3">
        <v>450</v>
      </c>
      <c r="K243" s="4">
        <f t="shared" si="6"/>
        <v>0.32166666666666666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299</v>
      </c>
      <c r="D244" s="1" t="s">
        <v>338</v>
      </c>
      <c r="E244" s="1">
        <v>2021</v>
      </c>
      <c r="F244" s="1" t="s">
        <v>123</v>
      </c>
      <c r="G244" s="1">
        <v>4</v>
      </c>
      <c r="H244" s="3">
        <v>22.5</v>
      </c>
      <c r="I244" s="3">
        <f t="shared" si="7"/>
        <v>90</v>
      </c>
      <c r="J244" s="3">
        <v>84</v>
      </c>
      <c r="K244" s="4">
        <f t="shared" si="6"/>
        <v>0.26785714285714285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339</v>
      </c>
      <c r="E245" s="1"/>
      <c r="F245" s="1" t="s">
        <v>372</v>
      </c>
      <c r="G245" s="1">
        <v>5</v>
      </c>
      <c r="H245" s="3">
        <v>95</v>
      </c>
      <c r="I245" s="3">
        <f t="shared" si="7"/>
        <v>475</v>
      </c>
      <c r="J245" s="3">
        <v>289</v>
      </c>
      <c r="K245" s="4">
        <f t="shared" si="6"/>
        <v>0.32871972318339099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108</v>
      </c>
      <c r="C246" s="1" t="s">
        <v>302</v>
      </c>
      <c r="D246" s="1" t="s">
        <v>340</v>
      </c>
      <c r="E246" s="1">
        <v>2020</v>
      </c>
      <c r="F246" s="1" t="s">
        <v>372</v>
      </c>
      <c r="G246" s="1">
        <v>5</v>
      </c>
      <c r="H246" s="3">
        <v>31.95</v>
      </c>
      <c r="I246" s="3">
        <f t="shared" si="7"/>
        <v>159.75</v>
      </c>
      <c r="J246" s="3">
        <v>289</v>
      </c>
      <c r="K246" s="4">
        <f t="shared" si="6"/>
        <v>0.11055363321799308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180</v>
      </c>
      <c r="C247" s="1" t="s">
        <v>302</v>
      </c>
      <c r="D247" s="1" t="s">
        <v>341</v>
      </c>
      <c r="E247" s="1">
        <v>2021</v>
      </c>
      <c r="F247" s="1" t="s">
        <v>372</v>
      </c>
      <c r="G247" s="1"/>
      <c r="H247" s="3">
        <v>26.5</v>
      </c>
      <c r="I247" s="3">
        <f t="shared" si="7"/>
        <v>0</v>
      </c>
      <c r="J247" s="3">
        <v>102</v>
      </c>
      <c r="K247" s="4">
        <f t="shared" si="6"/>
        <v>0.25980392156862747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108</v>
      </c>
      <c r="C248" s="1" t="s">
        <v>342</v>
      </c>
      <c r="D248" s="1" t="s">
        <v>343</v>
      </c>
      <c r="E248" s="1">
        <v>2019</v>
      </c>
      <c r="F248" s="1" t="s">
        <v>123</v>
      </c>
      <c r="G248" s="1"/>
      <c r="H248" s="3">
        <v>56</v>
      </c>
      <c r="I248" s="3">
        <f t="shared" si="7"/>
        <v>0</v>
      </c>
      <c r="J248" s="3">
        <v>168</v>
      </c>
      <c r="K248" s="4">
        <f t="shared" si="6"/>
        <v>0.33333333333333331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157</v>
      </c>
      <c r="C249" s="1" t="s">
        <v>344</v>
      </c>
      <c r="D249" s="1" t="s">
        <v>345</v>
      </c>
      <c r="E249" s="1"/>
      <c r="F249" s="1" t="s">
        <v>372</v>
      </c>
      <c r="G249" s="1">
        <v>1</v>
      </c>
      <c r="H249" s="3">
        <v>42</v>
      </c>
      <c r="I249" s="3">
        <f t="shared" si="7"/>
        <v>42</v>
      </c>
      <c r="J249" s="3">
        <v>139</v>
      </c>
      <c r="K249" s="4">
        <f t="shared" si="6"/>
        <v>0.30215827338129497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157</v>
      </c>
      <c r="C250" s="1" t="s">
        <v>344</v>
      </c>
      <c r="D250" s="1" t="s">
        <v>346</v>
      </c>
      <c r="E250" s="1"/>
      <c r="F250" s="1" t="s">
        <v>372</v>
      </c>
      <c r="G250" s="1"/>
      <c r="H250" s="3">
        <v>65</v>
      </c>
      <c r="I250" s="3">
        <f t="shared" si="7"/>
        <v>0</v>
      </c>
      <c r="J250" s="3">
        <v>209</v>
      </c>
      <c r="K250" s="4">
        <f t="shared" si="6"/>
        <v>0.31100478468899523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157</v>
      </c>
      <c r="C251" s="1" t="s">
        <v>344</v>
      </c>
      <c r="D251" s="1" t="s">
        <v>347</v>
      </c>
      <c r="E251" s="1"/>
      <c r="F251" s="1" t="s">
        <v>123</v>
      </c>
      <c r="G251" s="1"/>
      <c r="H251" s="3">
        <v>79</v>
      </c>
      <c r="I251" s="3">
        <f t="shared" si="7"/>
        <v>0</v>
      </c>
      <c r="J251" s="3">
        <v>255</v>
      </c>
      <c r="K251" s="4">
        <f t="shared" si="6"/>
        <v>0.30980392156862746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157</v>
      </c>
      <c r="C252" s="1" t="s">
        <v>289</v>
      </c>
      <c r="D252" s="1" t="s">
        <v>348</v>
      </c>
      <c r="E252" s="1"/>
      <c r="F252" s="1" t="s">
        <v>83</v>
      </c>
      <c r="G252" s="1"/>
      <c r="H252" s="3">
        <v>25</v>
      </c>
      <c r="I252" s="3">
        <f t="shared" si="7"/>
        <v>0</v>
      </c>
      <c r="J252" s="3">
        <v>88</v>
      </c>
      <c r="K252" s="4">
        <f t="shared" si="6"/>
        <v>0.28409090909090912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157</v>
      </c>
      <c r="C253" s="1" t="s">
        <v>289</v>
      </c>
      <c r="D253" s="1" t="s">
        <v>348</v>
      </c>
      <c r="E253" s="1"/>
      <c r="F253" s="1" t="s">
        <v>83</v>
      </c>
      <c r="G253" s="1"/>
      <c r="H253" s="3">
        <v>35</v>
      </c>
      <c r="I253" s="3">
        <f t="shared" si="7"/>
        <v>0</v>
      </c>
      <c r="J253" s="3">
        <v>110</v>
      </c>
      <c r="K253" s="4">
        <f t="shared" si="6"/>
        <v>0.31818181818181818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157</v>
      </c>
      <c r="C254" s="1" t="s">
        <v>349</v>
      </c>
      <c r="D254" s="1" t="s">
        <v>350</v>
      </c>
      <c r="E254" s="1"/>
      <c r="F254" s="1" t="s">
        <v>83</v>
      </c>
      <c r="G254" s="1"/>
      <c r="H254" s="3">
        <v>34</v>
      </c>
      <c r="I254" s="3">
        <f t="shared" si="7"/>
        <v>0</v>
      </c>
      <c r="J254" s="3">
        <v>119</v>
      </c>
      <c r="K254" s="4">
        <f t="shared" si="6"/>
        <v>0.2857142857142857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134</v>
      </c>
      <c r="C255" s="1" t="s">
        <v>351</v>
      </c>
      <c r="D255" s="1" t="s">
        <v>352</v>
      </c>
      <c r="E255" s="1"/>
      <c r="F255" s="1" t="s">
        <v>83</v>
      </c>
      <c r="G255" s="1"/>
      <c r="H255" s="3">
        <v>21</v>
      </c>
      <c r="I255" s="3">
        <f t="shared" si="7"/>
        <v>0</v>
      </c>
      <c r="J255" s="3">
        <v>68</v>
      </c>
      <c r="K255" s="4">
        <f t="shared" si="6"/>
        <v>0.30882352941176472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134</v>
      </c>
      <c r="C256" s="1" t="s">
        <v>302</v>
      </c>
      <c r="D256" s="1" t="s">
        <v>353</v>
      </c>
      <c r="E256" s="1"/>
      <c r="F256" s="1" t="s">
        <v>141</v>
      </c>
      <c r="G256" s="1">
        <v>12</v>
      </c>
      <c r="H256" s="3">
        <v>33</v>
      </c>
      <c r="I256" s="3">
        <f t="shared" si="7"/>
        <v>396</v>
      </c>
      <c r="J256" s="3">
        <v>106</v>
      </c>
      <c r="K256" s="4">
        <f t="shared" si="6"/>
        <v>0.31132075471698112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134</v>
      </c>
      <c r="C257" s="1" t="s">
        <v>354</v>
      </c>
      <c r="D257" s="1" t="s">
        <v>355</v>
      </c>
      <c r="E257" s="1"/>
      <c r="F257" s="1" t="s">
        <v>83</v>
      </c>
      <c r="G257" s="1">
        <v>10</v>
      </c>
      <c r="H257" s="3">
        <v>24</v>
      </c>
      <c r="I257" s="3">
        <f t="shared" si="7"/>
        <v>240</v>
      </c>
      <c r="J257" s="1"/>
      <c r="K257" s="4" t="e">
        <f t="shared" si="6"/>
        <v>#DIV/0!</v>
      </c>
      <c r="L257" s="1" t="s">
        <v>101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295</v>
      </c>
      <c r="B258" s="1" t="s">
        <v>108</v>
      </c>
      <c r="C258" s="1" t="s">
        <v>356</v>
      </c>
      <c r="D258" s="1" t="s">
        <v>375</v>
      </c>
      <c r="E258" s="1">
        <v>2016</v>
      </c>
      <c r="F258" s="1" t="s">
        <v>372</v>
      </c>
      <c r="G258" s="1">
        <v>5</v>
      </c>
      <c r="H258" s="3">
        <v>26</v>
      </c>
      <c r="I258" s="3">
        <f>H258*G258</f>
        <v>130</v>
      </c>
      <c r="J258" s="3">
        <v>88</v>
      </c>
      <c r="K258" s="4">
        <f t="shared" si="6"/>
        <v>0.29545454545454547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357</v>
      </c>
      <c r="B259" s="1" t="s">
        <v>108</v>
      </c>
      <c r="C259" s="1" t="s">
        <v>358</v>
      </c>
      <c r="D259" s="1" t="s">
        <v>359</v>
      </c>
      <c r="E259" s="1"/>
      <c r="F259" s="1" t="s">
        <v>372</v>
      </c>
      <c r="G259" s="1"/>
      <c r="H259" s="3">
        <v>501.95</v>
      </c>
      <c r="I259" s="3">
        <f t="shared" ref="I259:I263" si="8">H259*G259</f>
        <v>0</v>
      </c>
      <c r="J259" s="1"/>
      <c r="K259" s="4" t="e">
        <f t="shared" si="6"/>
        <v>#DIV/0!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376</v>
      </c>
      <c r="B260" s="1"/>
      <c r="C260" s="1" t="s">
        <v>377</v>
      </c>
      <c r="D260" s="1"/>
      <c r="E260" s="1"/>
      <c r="F260" s="1" t="s">
        <v>372</v>
      </c>
      <c r="G260" s="1">
        <v>15</v>
      </c>
      <c r="H260" s="3">
        <v>27.45</v>
      </c>
      <c r="I260" s="3">
        <f t="shared" si="8"/>
        <v>411.75</v>
      </c>
      <c r="J260" s="1"/>
      <c r="K260" s="4"/>
      <c r="L260" s="1" t="s">
        <v>378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376</v>
      </c>
      <c r="B261" s="1"/>
      <c r="C261" s="1" t="s">
        <v>380</v>
      </c>
      <c r="D261" s="1"/>
      <c r="E261" s="1"/>
      <c r="F261" s="1" t="s">
        <v>372</v>
      </c>
      <c r="G261" s="1">
        <v>7</v>
      </c>
      <c r="H261" s="3">
        <v>24</v>
      </c>
      <c r="I261" s="3">
        <f t="shared" si="8"/>
        <v>168</v>
      </c>
      <c r="J261" s="1"/>
      <c r="K261" s="4"/>
      <c r="L261" s="1" t="s">
        <v>379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376</v>
      </c>
      <c r="B262" s="1"/>
      <c r="C262" s="1" t="s">
        <v>381</v>
      </c>
      <c r="D262" s="1"/>
      <c r="E262" s="1"/>
      <c r="F262" s="1" t="s">
        <v>372</v>
      </c>
      <c r="G262" s="1">
        <v>1</v>
      </c>
      <c r="H262" s="3">
        <v>21.96</v>
      </c>
      <c r="I262" s="3">
        <f t="shared" si="8"/>
        <v>21.96</v>
      </c>
      <c r="J262" s="1"/>
      <c r="K262" s="4"/>
      <c r="L262" s="1" t="s">
        <v>379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376</v>
      </c>
      <c r="B263" s="1"/>
      <c r="C263" s="1" t="s">
        <v>381</v>
      </c>
      <c r="D263" s="1"/>
      <c r="E263" s="1"/>
      <c r="F263" s="1" t="s">
        <v>372</v>
      </c>
      <c r="G263" s="1">
        <v>8</v>
      </c>
      <c r="H263" s="3">
        <v>20.85</v>
      </c>
      <c r="I263" s="3">
        <f t="shared" si="8"/>
        <v>166.8</v>
      </c>
      <c r="J263" s="1"/>
      <c r="K263" s="4"/>
      <c r="L263" s="1" t="s">
        <v>378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1"/>
      <c r="G264" s="1"/>
      <c r="H264" s="6" t="s">
        <v>360</v>
      </c>
      <c r="I264" s="7">
        <f>SUM(I2:I263)</f>
        <v>30998.899999999998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6240-034E-C242-B6DC-0A4282CBE7F2}">
  <dimension ref="A1:L323"/>
  <sheetViews>
    <sheetView tabSelected="1" topLeftCell="A311" zoomScale="150" zoomScaleNormal="150" workbookViewId="0">
      <selection activeCell="G321" sqref="G321"/>
    </sheetView>
  </sheetViews>
  <sheetFormatPr baseColWidth="10" defaultRowHeight="16" x14ac:dyDescent="0.2"/>
  <cols>
    <col min="3" max="3" width="23.1640625" customWidth="1"/>
    <col min="4" max="4" width="22.6640625" customWidth="1"/>
  </cols>
  <sheetData>
    <row r="1" spans="1:12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15</v>
      </c>
      <c r="H2" s="3">
        <v>26.2</v>
      </c>
      <c r="I2" s="3">
        <f>H2*G2</f>
        <v>393</v>
      </c>
      <c r="J2" s="3">
        <v>87</v>
      </c>
      <c r="K2" s="4">
        <f>H2/J2</f>
        <v>0.30114942528735633</v>
      </c>
      <c r="L2" s="1" t="s">
        <v>16</v>
      </c>
    </row>
    <row r="3" spans="1:12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4</v>
      </c>
      <c r="H3" s="3">
        <v>38.6</v>
      </c>
      <c r="I3" s="3">
        <f t="shared" ref="I3:I79" si="0">H3*G3</f>
        <v>154.4</v>
      </c>
      <c r="J3" s="3">
        <v>117</v>
      </c>
      <c r="K3" s="4">
        <f t="shared" ref="K3:K95" si="1">H3/J3</f>
        <v>0.32991452991452991</v>
      </c>
      <c r="L3" s="1" t="s">
        <v>16</v>
      </c>
    </row>
    <row r="4" spans="1:12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2</v>
      </c>
      <c r="H4" s="3">
        <v>81.069999999999993</v>
      </c>
      <c r="I4" s="3">
        <f t="shared" si="0"/>
        <v>162.13999999999999</v>
      </c>
      <c r="J4" s="3">
        <v>117</v>
      </c>
      <c r="K4" s="4">
        <f t="shared" si="1"/>
        <v>0.69290598290598282</v>
      </c>
      <c r="L4" s="1" t="s">
        <v>16</v>
      </c>
    </row>
    <row r="5" spans="1:12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</row>
    <row r="6" spans="1:12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</row>
    <row r="7" spans="1:12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</row>
    <row r="8" spans="1:12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17</v>
      </c>
      <c r="H8" s="3">
        <v>20.16</v>
      </c>
      <c r="I8" s="3">
        <f t="shared" si="0"/>
        <v>342.72</v>
      </c>
      <c r="J8" s="3">
        <v>72</v>
      </c>
      <c r="K8" s="4">
        <f t="shared" si="1"/>
        <v>0.28000000000000003</v>
      </c>
      <c r="L8" s="1" t="s">
        <v>16</v>
      </c>
    </row>
    <row r="9" spans="1:12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>
        <v>1</v>
      </c>
      <c r="H9" s="3">
        <v>54</v>
      </c>
      <c r="I9" s="3">
        <f>H9*G9</f>
        <v>54</v>
      </c>
      <c r="J9" s="3">
        <v>170</v>
      </c>
      <c r="K9" s="4">
        <f t="shared" si="1"/>
        <v>0.31764705882352939</v>
      </c>
      <c r="L9" s="1" t="s">
        <v>16</v>
      </c>
    </row>
    <row r="10" spans="1:12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>
        <v>6</v>
      </c>
      <c r="H10" s="3">
        <v>24</v>
      </c>
      <c r="I10" s="3">
        <f t="shared" si="0"/>
        <v>144</v>
      </c>
      <c r="J10" s="3">
        <v>82</v>
      </c>
      <c r="K10" s="4">
        <f t="shared" si="1"/>
        <v>0.29268292682926828</v>
      </c>
      <c r="L10" s="1" t="s">
        <v>16</v>
      </c>
    </row>
    <row r="11" spans="1:12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</row>
    <row r="12" spans="1:12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</row>
    <row r="13" spans="1:12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/>
      <c r="H13" s="3">
        <v>60</v>
      </c>
      <c r="I13" s="3">
        <f t="shared" si="0"/>
        <v>0</v>
      </c>
      <c r="J13" s="3">
        <v>180</v>
      </c>
      <c r="K13" s="4">
        <f t="shared" si="1"/>
        <v>0.33333333333333331</v>
      </c>
      <c r="L13" s="1" t="s">
        <v>16</v>
      </c>
    </row>
    <row r="14" spans="1:12" x14ac:dyDescent="0.2">
      <c r="A14" s="11" t="s">
        <v>17</v>
      </c>
      <c r="B14" s="1" t="s">
        <v>11</v>
      </c>
      <c r="C14" s="1" t="s">
        <v>492</v>
      </c>
      <c r="D14" s="1" t="s">
        <v>31</v>
      </c>
      <c r="E14" s="1"/>
      <c r="F14" s="1" t="s">
        <v>25</v>
      </c>
      <c r="G14" s="21"/>
      <c r="H14" s="3">
        <v>22.5</v>
      </c>
      <c r="I14" s="3">
        <f t="shared" si="0"/>
        <v>0</v>
      </c>
      <c r="J14" s="3">
        <v>83</v>
      </c>
      <c r="K14" s="4">
        <f t="shared" si="1"/>
        <v>0.27108433734939757</v>
      </c>
      <c r="L14" s="1" t="s">
        <v>16</v>
      </c>
    </row>
    <row r="15" spans="1:12" x14ac:dyDescent="0.2">
      <c r="A15" s="11" t="s">
        <v>17</v>
      </c>
      <c r="B15" s="1" t="s">
        <v>11</v>
      </c>
      <c r="C15" s="1" t="s">
        <v>30</v>
      </c>
      <c r="D15" s="1" t="s">
        <v>31</v>
      </c>
      <c r="E15" s="1"/>
      <c r="F15" s="1" t="s">
        <v>25</v>
      </c>
      <c r="G15" s="21"/>
      <c r="H15" s="3">
        <v>107</v>
      </c>
      <c r="I15" s="3">
        <f t="shared" si="0"/>
        <v>0</v>
      </c>
      <c r="J15" s="3">
        <v>335</v>
      </c>
      <c r="K15" s="4">
        <f t="shared" si="1"/>
        <v>0.31940298507462689</v>
      </c>
      <c r="L15" s="1" t="s">
        <v>16</v>
      </c>
    </row>
    <row r="16" spans="1:12" x14ac:dyDescent="0.2">
      <c r="A16" s="11" t="s">
        <v>17</v>
      </c>
      <c r="B16" s="1" t="s">
        <v>11</v>
      </c>
      <c r="C16" s="1" t="s">
        <v>32</v>
      </c>
      <c r="D16" s="1" t="s">
        <v>33</v>
      </c>
      <c r="E16" s="1"/>
      <c r="F16" s="1" t="s">
        <v>25</v>
      </c>
      <c r="G16" s="21"/>
      <c r="H16" s="3">
        <v>31.5</v>
      </c>
      <c r="I16" s="3">
        <f t="shared" si="0"/>
        <v>0</v>
      </c>
      <c r="J16" s="3">
        <v>99</v>
      </c>
      <c r="K16" s="4">
        <f t="shared" si="1"/>
        <v>0.31818181818181818</v>
      </c>
      <c r="L16" s="1" t="s">
        <v>16</v>
      </c>
    </row>
    <row r="17" spans="1:12" x14ac:dyDescent="0.2">
      <c r="A17" s="11" t="s">
        <v>17</v>
      </c>
      <c r="B17" s="1" t="s">
        <v>11</v>
      </c>
      <c r="C17" s="1" t="s">
        <v>394</v>
      </c>
      <c r="D17" s="1" t="s">
        <v>395</v>
      </c>
      <c r="E17" s="1"/>
      <c r="F17" s="1" t="s">
        <v>25</v>
      </c>
      <c r="G17" s="21"/>
      <c r="H17" s="3">
        <v>97.5</v>
      </c>
      <c r="I17" s="3">
        <f t="shared" si="0"/>
        <v>0</v>
      </c>
      <c r="J17" s="3">
        <v>320</v>
      </c>
      <c r="K17" s="4">
        <v>0.30470000000000003</v>
      </c>
      <c r="L17" s="1" t="s">
        <v>16</v>
      </c>
    </row>
    <row r="18" spans="1:12" x14ac:dyDescent="0.2">
      <c r="A18" s="11" t="s">
        <v>17</v>
      </c>
      <c r="B18" s="1" t="s">
        <v>11</v>
      </c>
      <c r="C18" s="1" t="s">
        <v>34</v>
      </c>
      <c r="D18" s="1" t="s">
        <v>35</v>
      </c>
      <c r="E18" s="1"/>
      <c r="F18" s="1" t="s">
        <v>25</v>
      </c>
      <c r="G18" s="21">
        <v>8</v>
      </c>
      <c r="H18" s="3">
        <v>27.5</v>
      </c>
      <c r="I18" s="3">
        <f t="shared" si="0"/>
        <v>220</v>
      </c>
      <c r="J18" s="3">
        <v>88</v>
      </c>
      <c r="K18" s="4">
        <f t="shared" si="1"/>
        <v>0.3125</v>
      </c>
      <c r="L18" s="1" t="s">
        <v>16</v>
      </c>
    </row>
    <row r="19" spans="1:12" x14ac:dyDescent="0.2">
      <c r="A19" s="11" t="s">
        <v>17</v>
      </c>
      <c r="B19" s="1" t="s">
        <v>11</v>
      </c>
      <c r="C19" s="1" t="s">
        <v>403</v>
      </c>
      <c r="D19" s="1" t="s">
        <v>37</v>
      </c>
      <c r="E19" s="1"/>
      <c r="F19" s="1" t="s">
        <v>25</v>
      </c>
      <c r="G19" s="21"/>
      <c r="H19" s="3">
        <v>24</v>
      </c>
      <c r="I19" s="3">
        <f t="shared" si="0"/>
        <v>0</v>
      </c>
      <c r="J19" s="3">
        <v>82</v>
      </c>
      <c r="K19" s="4">
        <f t="shared" si="1"/>
        <v>0.29268292682926828</v>
      </c>
      <c r="L19" s="1" t="s">
        <v>16</v>
      </c>
    </row>
    <row r="20" spans="1:12" x14ac:dyDescent="0.2">
      <c r="A20" s="11" t="s">
        <v>17</v>
      </c>
      <c r="B20" s="1" t="s">
        <v>11</v>
      </c>
      <c r="C20" s="1" t="s">
        <v>36</v>
      </c>
      <c r="D20" s="1" t="s">
        <v>37</v>
      </c>
      <c r="E20" s="1"/>
      <c r="F20" s="1" t="s">
        <v>25</v>
      </c>
      <c r="G20" s="21">
        <v>3</v>
      </c>
      <c r="H20" s="3">
        <v>82.5</v>
      </c>
      <c r="I20" s="3">
        <f t="shared" si="0"/>
        <v>247.5</v>
      </c>
      <c r="J20" s="3">
        <v>275</v>
      </c>
      <c r="K20" s="4">
        <f t="shared" si="1"/>
        <v>0.3</v>
      </c>
      <c r="L20" s="1" t="s">
        <v>16</v>
      </c>
    </row>
    <row r="21" spans="1:12" x14ac:dyDescent="0.2">
      <c r="A21" s="11" t="s">
        <v>17</v>
      </c>
      <c r="B21" s="1" t="s">
        <v>11</v>
      </c>
      <c r="C21" s="1" t="s">
        <v>38</v>
      </c>
      <c r="D21" s="1" t="s">
        <v>39</v>
      </c>
      <c r="E21" s="1"/>
      <c r="F21" s="1" t="s">
        <v>25</v>
      </c>
      <c r="G21" s="21">
        <v>11</v>
      </c>
      <c r="H21" s="3">
        <v>50.3</v>
      </c>
      <c r="I21" s="3">
        <f t="shared" si="0"/>
        <v>553.29999999999995</v>
      </c>
      <c r="J21" s="3">
        <v>160</v>
      </c>
      <c r="K21" s="4">
        <f t="shared" si="1"/>
        <v>0.31437499999999996</v>
      </c>
      <c r="L21" s="1" t="s">
        <v>16</v>
      </c>
    </row>
    <row r="22" spans="1:12" x14ac:dyDescent="0.2">
      <c r="A22" s="11" t="s">
        <v>17</v>
      </c>
      <c r="B22" s="1" t="s">
        <v>11</v>
      </c>
      <c r="C22" s="1" t="s">
        <v>40</v>
      </c>
      <c r="D22" s="1" t="s">
        <v>41</v>
      </c>
      <c r="E22" s="1"/>
      <c r="F22" s="1" t="s">
        <v>25</v>
      </c>
      <c r="G22" s="21">
        <v>15</v>
      </c>
      <c r="H22" s="3">
        <v>28.5</v>
      </c>
      <c r="I22" s="3">
        <f t="shared" si="0"/>
        <v>427.5</v>
      </c>
      <c r="J22" s="3">
        <v>96</v>
      </c>
      <c r="K22" s="4">
        <f t="shared" si="1"/>
        <v>0.296875</v>
      </c>
      <c r="L22" s="1" t="s">
        <v>16</v>
      </c>
    </row>
    <row r="23" spans="1:12" x14ac:dyDescent="0.2">
      <c r="A23" s="11" t="s">
        <v>17</v>
      </c>
      <c r="B23" s="1" t="s">
        <v>11</v>
      </c>
      <c r="C23" s="1" t="s">
        <v>42</v>
      </c>
      <c r="D23" s="1" t="s">
        <v>43</v>
      </c>
      <c r="E23" s="1"/>
      <c r="F23" s="1" t="s">
        <v>25</v>
      </c>
      <c r="G23" s="21"/>
      <c r="H23" s="3">
        <v>23</v>
      </c>
      <c r="I23" s="3">
        <f t="shared" si="0"/>
        <v>0</v>
      </c>
      <c r="J23" s="3">
        <v>76</v>
      </c>
      <c r="K23" s="4">
        <f t="shared" si="1"/>
        <v>0.30263157894736842</v>
      </c>
      <c r="L23" s="1" t="s">
        <v>16</v>
      </c>
    </row>
    <row r="24" spans="1:12" x14ac:dyDescent="0.2">
      <c r="A24" s="11" t="s">
        <v>17</v>
      </c>
      <c r="B24" s="1" t="s">
        <v>11</v>
      </c>
      <c r="C24" s="1" t="s">
        <v>44</v>
      </c>
      <c r="D24" s="1" t="s">
        <v>45</v>
      </c>
      <c r="E24" s="1"/>
      <c r="F24" s="1" t="s">
        <v>25</v>
      </c>
      <c r="G24" s="21"/>
      <c r="H24" s="3">
        <v>21.25</v>
      </c>
      <c r="I24" s="3">
        <f t="shared" si="0"/>
        <v>0</v>
      </c>
      <c r="J24" s="3">
        <v>80</v>
      </c>
      <c r="K24" s="4">
        <f t="shared" si="1"/>
        <v>0.265625</v>
      </c>
      <c r="L24" s="1" t="s">
        <v>16</v>
      </c>
    </row>
    <row r="25" spans="1:12" x14ac:dyDescent="0.2">
      <c r="A25" s="11" t="s">
        <v>17</v>
      </c>
      <c r="B25" s="1" t="s">
        <v>11</v>
      </c>
      <c r="C25" s="1" t="s">
        <v>493</v>
      </c>
      <c r="D25" s="1" t="s">
        <v>47</v>
      </c>
      <c r="E25" s="1"/>
      <c r="F25" s="1" t="s">
        <v>25</v>
      </c>
      <c r="G25" s="21">
        <v>2</v>
      </c>
      <c r="H25" s="3">
        <v>41.1</v>
      </c>
      <c r="I25" s="3">
        <f t="shared" si="0"/>
        <v>82.2</v>
      </c>
      <c r="J25" s="3">
        <v>125</v>
      </c>
      <c r="K25" s="4">
        <f t="shared" si="1"/>
        <v>0.32880000000000004</v>
      </c>
      <c r="L25" s="1" t="s">
        <v>16</v>
      </c>
    </row>
    <row r="26" spans="1:12" x14ac:dyDescent="0.2">
      <c r="A26" s="11" t="s">
        <v>17</v>
      </c>
      <c r="B26" s="1" t="s">
        <v>11</v>
      </c>
      <c r="C26" s="1" t="s">
        <v>46</v>
      </c>
      <c r="D26" s="1" t="s">
        <v>47</v>
      </c>
      <c r="E26" s="1"/>
      <c r="F26" s="1" t="s">
        <v>25</v>
      </c>
      <c r="G26" s="21"/>
      <c r="H26" s="3">
        <v>582</v>
      </c>
      <c r="I26" s="3">
        <f t="shared" si="0"/>
        <v>0</v>
      </c>
      <c r="J26" s="3">
        <v>1500</v>
      </c>
      <c r="K26" s="4">
        <f t="shared" si="1"/>
        <v>0.38800000000000001</v>
      </c>
      <c r="L26" s="1" t="s">
        <v>16</v>
      </c>
    </row>
    <row r="27" spans="1:12" x14ac:dyDescent="0.2">
      <c r="A27" s="11" t="s">
        <v>17</v>
      </c>
      <c r="B27" s="1" t="s">
        <v>11</v>
      </c>
      <c r="C27" s="1" t="s">
        <v>48</v>
      </c>
      <c r="D27" s="1" t="s">
        <v>49</v>
      </c>
      <c r="E27" s="1"/>
      <c r="F27" s="1" t="s">
        <v>50</v>
      </c>
      <c r="G27" s="21"/>
      <c r="H27" s="3">
        <v>38.99</v>
      </c>
      <c r="I27" s="3">
        <f t="shared" si="0"/>
        <v>0</v>
      </c>
      <c r="J27" s="3">
        <v>124</v>
      </c>
      <c r="K27" s="4">
        <f t="shared" si="1"/>
        <v>0.31443548387096776</v>
      </c>
      <c r="L27" s="1" t="s">
        <v>16</v>
      </c>
    </row>
    <row r="28" spans="1:12" x14ac:dyDescent="0.2">
      <c r="A28" s="11" t="s">
        <v>17</v>
      </c>
      <c r="B28" s="1" t="s">
        <v>11</v>
      </c>
      <c r="C28" s="1" t="s">
        <v>51</v>
      </c>
      <c r="D28" s="1" t="s">
        <v>52</v>
      </c>
      <c r="E28" s="1"/>
      <c r="F28" s="1" t="s">
        <v>25</v>
      </c>
      <c r="G28" s="21"/>
      <c r="H28" s="3">
        <v>134.30000000000001</v>
      </c>
      <c r="I28" s="3">
        <f t="shared" si="0"/>
        <v>0</v>
      </c>
      <c r="J28" s="3">
        <v>400</v>
      </c>
      <c r="K28" s="4">
        <f t="shared" si="1"/>
        <v>0.33575000000000005</v>
      </c>
      <c r="L28" s="1" t="s">
        <v>16</v>
      </c>
    </row>
    <row r="29" spans="1:12" x14ac:dyDescent="0.2">
      <c r="A29" s="11" t="s">
        <v>17</v>
      </c>
      <c r="B29" s="1" t="s">
        <v>11</v>
      </c>
      <c r="C29" s="1" t="s">
        <v>51</v>
      </c>
      <c r="D29" s="1" t="s">
        <v>53</v>
      </c>
      <c r="E29" s="1"/>
      <c r="F29" s="1" t="s">
        <v>25</v>
      </c>
      <c r="G29" s="21">
        <v>1</v>
      </c>
      <c r="H29" s="3">
        <v>375</v>
      </c>
      <c r="I29" s="3">
        <f t="shared" si="0"/>
        <v>375</v>
      </c>
      <c r="J29" s="3">
        <v>950</v>
      </c>
      <c r="K29" s="4">
        <f t="shared" si="1"/>
        <v>0.39473684210526316</v>
      </c>
      <c r="L29" s="1" t="s">
        <v>16</v>
      </c>
    </row>
    <row r="30" spans="1:12" x14ac:dyDescent="0.2">
      <c r="A30" s="11" t="s">
        <v>17</v>
      </c>
      <c r="B30" s="1" t="s">
        <v>11</v>
      </c>
      <c r="C30" s="1" t="s">
        <v>54</v>
      </c>
      <c r="D30" s="1" t="s">
        <v>55</v>
      </c>
      <c r="E30" s="1"/>
      <c r="F30" s="1" t="s">
        <v>50</v>
      </c>
      <c r="G30" s="21"/>
      <c r="H30" s="3">
        <v>31</v>
      </c>
      <c r="I30" s="3">
        <f t="shared" si="0"/>
        <v>0</v>
      </c>
      <c r="J30" s="3">
        <v>97</v>
      </c>
      <c r="K30" s="4">
        <f t="shared" si="1"/>
        <v>0.31958762886597936</v>
      </c>
      <c r="L30" s="1" t="s">
        <v>16</v>
      </c>
    </row>
    <row r="31" spans="1:12" x14ac:dyDescent="0.2">
      <c r="A31" s="11" t="s">
        <v>17</v>
      </c>
      <c r="B31" s="1" t="s">
        <v>11</v>
      </c>
      <c r="C31" s="1" t="s">
        <v>56</v>
      </c>
      <c r="D31" s="1" t="s">
        <v>57</v>
      </c>
      <c r="E31" s="1"/>
      <c r="F31" s="1" t="s">
        <v>50</v>
      </c>
      <c r="G31" s="21">
        <v>6</v>
      </c>
      <c r="H31" s="3">
        <v>55.46</v>
      </c>
      <c r="I31" s="3">
        <f t="shared" si="0"/>
        <v>332.76</v>
      </c>
      <c r="J31" s="3">
        <v>175</v>
      </c>
      <c r="K31" s="4">
        <f t="shared" si="1"/>
        <v>0.3169142857142857</v>
      </c>
      <c r="L31" s="1" t="s">
        <v>16</v>
      </c>
    </row>
    <row r="32" spans="1:12" x14ac:dyDescent="0.2">
      <c r="A32" s="11" t="s">
        <v>17</v>
      </c>
      <c r="B32" s="1" t="s">
        <v>11</v>
      </c>
      <c r="C32" s="1" t="s">
        <v>58</v>
      </c>
      <c r="D32" s="1" t="s">
        <v>59</v>
      </c>
      <c r="E32" s="1"/>
      <c r="F32" s="1" t="s">
        <v>50</v>
      </c>
      <c r="G32" s="21">
        <v>1</v>
      </c>
      <c r="H32" s="3">
        <v>26.67</v>
      </c>
      <c r="I32" s="3">
        <f t="shared" si="0"/>
        <v>26.67</v>
      </c>
      <c r="J32" s="3">
        <v>80</v>
      </c>
      <c r="K32" s="4">
        <f>H32/J32</f>
        <v>0.33337500000000003</v>
      </c>
      <c r="L32" s="1" t="s">
        <v>60</v>
      </c>
    </row>
    <row r="33" spans="1:12" x14ac:dyDescent="0.2">
      <c r="A33" s="11" t="s">
        <v>17</v>
      </c>
      <c r="B33" s="1" t="s">
        <v>11</v>
      </c>
      <c r="C33" s="1" t="s">
        <v>61</v>
      </c>
      <c r="D33" s="1" t="s">
        <v>62</v>
      </c>
      <c r="E33" s="1"/>
      <c r="F33" s="1" t="s">
        <v>50</v>
      </c>
      <c r="G33" s="21"/>
      <c r="H33" s="3">
        <v>12</v>
      </c>
      <c r="I33" s="3">
        <f t="shared" si="0"/>
        <v>0</v>
      </c>
      <c r="J33" s="1"/>
      <c r="K33" s="4" t="e">
        <f t="shared" si="1"/>
        <v>#DIV/0!</v>
      </c>
      <c r="L33" s="1" t="s">
        <v>63</v>
      </c>
    </row>
    <row r="34" spans="1:12" x14ac:dyDescent="0.2">
      <c r="A34" s="11" t="s">
        <v>17</v>
      </c>
      <c r="B34" s="1" t="s">
        <v>11</v>
      </c>
      <c r="C34" s="1" t="s">
        <v>64</v>
      </c>
      <c r="D34" s="1" t="s">
        <v>57</v>
      </c>
      <c r="E34" s="1"/>
      <c r="F34" s="1" t="s">
        <v>50</v>
      </c>
      <c r="G34" s="21"/>
      <c r="H34" s="3">
        <v>120.68</v>
      </c>
      <c r="I34" s="3">
        <f t="shared" si="0"/>
        <v>0</v>
      </c>
      <c r="J34" s="3">
        <v>350</v>
      </c>
      <c r="K34" s="4">
        <f t="shared" si="1"/>
        <v>0.3448</v>
      </c>
      <c r="L34" s="1" t="s">
        <v>16</v>
      </c>
    </row>
    <row r="35" spans="1:12" x14ac:dyDescent="0.2">
      <c r="A35" s="11" t="s">
        <v>17</v>
      </c>
      <c r="B35" s="1" t="s">
        <v>11</v>
      </c>
      <c r="C35" s="1" t="s">
        <v>65</v>
      </c>
      <c r="D35" s="1" t="s">
        <v>66</v>
      </c>
      <c r="E35" s="1"/>
      <c r="F35" s="1" t="s">
        <v>50</v>
      </c>
      <c r="G35" s="21">
        <v>5</v>
      </c>
      <c r="H35" s="3">
        <v>28</v>
      </c>
      <c r="I35" s="3">
        <f t="shared" si="0"/>
        <v>140</v>
      </c>
      <c r="J35" s="3">
        <v>110</v>
      </c>
      <c r="K35" s="4">
        <f t="shared" si="1"/>
        <v>0.25454545454545452</v>
      </c>
      <c r="L35" s="1" t="s">
        <v>16</v>
      </c>
    </row>
    <row r="36" spans="1:12" x14ac:dyDescent="0.2">
      <c r="A36" s="11" t="s">
        <v>17</v>
      </c>
      <c r="B36" s="1" t="s">
        <v>11</v>
      </c>
      <c r="C36" s="1" t="s">
        <v>67</v>
      </c>
      <c r="D36" s="1" t="s">
        <v>19</v>
      </c>
      <c r="E36" s="1"/>
      <c r="F36" s="1" t="s">
        <v>15</v>
      </c>
      <c r="G36" s="21"/>
      <c r="H36" s="3">
        <v>26.72</v>
      </c>
      <c r="I36" s="3">
        <f t="shared" si="0"/>
        <v>0</v>
      </c>
      <c r="J36" s="3">
        <v>88</v>
      </c>
      <c r="K36" s="4">
        <f t="shared" si="1"/>
        <v>0.30363636363636365</v>
      </c>
      <c r="L36" s="1" t="s">
        <v>16</v>
      </c>
    </row>
    <row r="37" spans="1:12" x14ac:dyDescent="0.2">
      <c r="A37" s="11" t="s">
        <v>17</v>
      </c>
      <c r="B37" s="1" t="s">
        <v>11</v>
      </c>
      <c r="C37" s="1" t="s">
        <v>68</v>
      </c>
      <c r="D37" s="5" t="s">
        <v>69</v>
      </c>
      <c r="E37" s="1"/>
      <c r="F37" s="1" t="s">
        <v>15</v>
      </c>
      <c r="G37" s="21"/>
      <c r="H37" s="3">
        <v>51.31</v>
      </c>
      <c r="I37" s="3">
        <f t="shared" si="0"/>
        <v>0</v>
      </c>
      <c r="J37" s="3">
        <v>155</v>
      </c>
      <c r="K37" s="4">
        <f t="shared" si="1"/>
        <v>0.33103225806451614</v>
      </c>
      <c r="L37" s="1" t="s">
        <v>16</v>
      </c>
    </row>
    <row r="38" spans="1:12" x14ac:dyDescent="0.2">
      <c r="A38" s="11" t="s">
        <v>17</v>
      </c>
      <c r="B38" s="1" t="s">
        <v>397</v>
      </c>
      <c r="C38" s="1" t="s">
        <v>398</v>
      </c>
      <c r="D38" s="5" t="s">
        <v>399</v>
      </c>
      <c r="E38" s="1"/>
      <c r="F38" s="1" t="s">
        <v>15</v>
      </c>
      <c r="G38" s="21"/>
      <c r="H38" s="3">
        <v>28.41</v>
      </c>
      <c r="I38" s="3">
        <f t="shared" si="0"/>
        <v>0</v>
      </c>
      <c r="J38" s="3">
        <v>94</v>
      </c>
      <c r="K38" s="4">
        <f t="shared" si="1"/>
        <v>0.30223404255319147</v>
      </c>
      <c r="L38" s="1" t="s">
        <v>16</v>
      </c>
    </row>
    <row r="39" spans="1:12" x14ac:dyDescent="0.2">
      <c r="A39" s="11" t="s">
        <v>17</v>
      </c>
      <c r="B39" s="1" t="s">
        <v>11</v>
      </c>
      <c r="C39" s="1" t="s">
        <v>70</v>
      </c>
      <c r="D39" s="5" t="s">
        <v>71</v>
      </c>
      <c r="E39" s="1"/>
      <c r="F39" s="1" t="s">
        <v>15</v>
      </c>
      <c r="G39" s="21"/>
      <c r="H39" s="3">
        <v>45.4</v>
      </c>
      <c r="I39" s="3">
        <f t="shared" si="0"/>
        <v>0</v>
      </c>
      <c r="J39" s="3">
        <v>139</v>
      </c>
      <c r="K39" s="4">
        <f t="shared" si="1"/>
        <v>0.32661870503597124</v>
      </c>
      <c r="L39" s="1" t="s">
        <v>16</v>
      </c>
    </row>
    <row r="40" spans="1:12" x14ac:dyDescent="0.2">
      <c r="A40" s="11" t="s">
        <v>17</v>
      </c>
      <c r="B40" s="1" t="s">
        <v>11</v>
      </c>
      <c r="C40" s="1" t="s">
        <v>72</v>
      </c>
      <c r="D40" s="5" t="s">
        <v>71</v>
      </c>
      <c r="E40" s="1"/>
      <c r="F40" s="1" t="s">
        <v>15</v>
      </c>
      <c r="G40" s="21"/>
      <c r="H40" s="3">
        <v>61</v>
      </c>
      <c r="I40" s="3">
        <f t="shared" si="0"/>
        <v>0</v>
      </c>
      <c r="J40" s="3">
        <v>205</v>
      </c>
      <c r="K40" s="4">
        <f t="shared" si="1"/>
        <v>0.29756097560975608</v>
      </c>
      <c r="L40" s="1" t="s">
        <v>16</v>
      </c>
    </row>
    <row r="41" spans="1:12" x14ac:dyDescent="0.2">
      <c r="A41" s="11" t="s">
        <v>17</v>
      </c>
      <c r="B41" s="1" t="s">
        <v>11</v>
      </c>
      <c r="C41" s="1" t="s">
        <v>73</v>
      </c>
      <c r="D41" s="5" t="s">
        <v>74</v>
      </c>
      <c r="E41" s="1"/>
      <c r="F41" s="1" t="s">
        <v>15</v>
      </c>
      <c r="G41" s="21">
        <v>3</v>
      </c>
      <c r="H41" s="3">
        <v>87</v>
      </c>
      <c r="I41" s="3">
        <f t="shared" si="0"/>
        <v>261</v>
      </c>
      <c r="J41" s="3">
        <v>280</v>
      </c>
      <c r="K41" s="4">
        <f t="shared" si="1"/>
        <v>0.31071428571428572</v>
      </c>
      <c r="L41" s="1" t="s">
        <v>16</v>
      </c>
    </row>
    <row r="42" spans="1:12" x14ac:dyDescent="0.2">
      <c r="A42" s="11" t="s">
        <v>17</v>
      </c>
      <c r="B42" s="1" t="s">
        <v>11</v>
      </c>
      <c r="C42" s="1" t="s">
        <v>77</v>
      </c>
      <c r="D42" s="5" t="s">
        <v>75</v>
      </c>
      <c r="E42" s="1"/>
      <c r="F42" s="1" t="s">
        <v>76</v>
      </c>
      <c r="G42" s="21">
        <v>7</v>
      </c>
      <c r="H42" s="3">
        <v>24</v>
      </c>
      <c r="I42" s="3">
        <f t="shared" si="0"/>
        <v>168</v>
      </c>
      <c r="J42" s="3">
        <v>86</v>
      </c>
      <c r="K42" s="4">
        <f t="shared" si="1"/>
        <v>0.27906976744186046</v>
      </c>
      <c r="L42" s="1" t="s">
        <v>16</v>
      </c>
    </row>
    <row r="43" spans="1:12" x14ac:dyDescent="0.2">
      <c r="A43" s="11" t="s">
        <v>17</v>
      </c>
      <c r="B43" s="1" t="s">
        <v>11</v>
      </c>
      <c r="C43" s="1" t="s">
        <v>78</v>
      </c>
      <c r="D43" s="5" t="s">
        <v>79</v>
      </c>
      <c r="E43" s="1"/>
      <c r="F43" s="1" t="s">
        <v>76</v>
      </c>
      <c r="G43" s="21">
        <v>2</v>
      </c>
      <c r="H43" s="3">
        <v>103.88</v>
      </c>
      <c r="I43" s="3">
        <f t="shared" si="0"/>
        <v>207.76</v>
      </c>
      <c r="J43" s="3">
        <v>310</v>
      </c>
      <c r="K43" s="4">
        <f t="shared" si="1"/>
        <v>0.33509677419354839</v>
      </c>
      <c r="L43" s="1" t="s">
        <v>16</v>
      </c>
    </row>
    <row r="44" spans="1:12" x14ac:dyDescent="0.2">
      <c r="A44" s="11" t="s">
        <v>17</v>
      </c>
      <c r="B44" s="1" t="s">
        <v>11</v>
      </c>
      <c r="C44" s="1" t="s">
        <v>407</v>
      </c>
      <c r="D44" s="5" t="s">
        <v>406</v>
      </c>
      <c r="E44" s="1"/>
      <c r="F44" s="1" t="s">
        <v>76</v>
      </c>
      <c r="G44" s="21"/>
      <c r="H44" s="3">
        <v>41</v>
      </c>
      <c r="I44" s="3">
        <f t="shared" si="0"/>
        <v>0</v>
      </c>
      <c r="J44" s="3">
        <v>125</v>
      </c>
      <c r="K44" s="4">
        <f t="shared" si="1"/>
        <v>0.32800000000000001</v>
      </c>
      <c r="L44" s="1" t="s">
        <v>16</v>
      </c>
    </row>
    <row r="45" spans="1:12" x14ac:dyDescent="0.2">
      <c r="A45" s="11" t="s">
        <v>17</v>
      </c>
      <c r="B45" s="1" t="s">
        <v>11</v>
      </c>
      <c r="C45" s="1" t="s">
        <v>80</v>
      </c>
      <c r="D45" s="5" t="s">
        <v>75</v>
      </c>
      <c r="E45" s="1"/>
      <c r="F45" s="1" t="s">
        <v>76</v>
      </c>
      <c r="G45" s="21"/>
      <c r="H45" s="3">
        <v>53</v>
      </c>
      <c r="I45" s="3">
        <f t="shared" si="0"/>
        <v>0</v>
      </c>
      <c r="J45" s="3">
        <v>165</v>
      </c>
      <c r="K45" s="4">
        <f t="shared" si="1"/>
        <v>0.32121212121212123</v>
      </c>
      <c r="L45" s="1" t="s">
        <v>16</v>
      </c>
    </row>
    <row r="46" spans="1:12" x14ac:dyDescent="0.2">
      <c r="A46" s="11" t="s">
        <v>17</v>
      </c>
      <c r="B46" s="1" t="s">
        <v>11</v>
      </c>
      <c r="C46" s="1" t="s">
        <v>81</v>
      </c>
      <c r="D46" s="5" t="s">
        <v>82</v>
      </c>
      <c r="E46" s="1"/>
      <c r="F46" s="1" t="s">
        <v>83</v>
      </c>
      <c r="G46" s="21"/>
      <c r="H46" s="3">
        <v>24</v>
      </c>
      <c r="I46" s="3">
        <f t="shared" si="0"/>
        <v>0</v>
      </c>
      <c r="J46" s="1"/>
      <c r="K46" s="4" t="e">
        <f t="shared" si="1"/>
        <v>#DIV/0!</v>
      </c>
      <c r="L46" s="1" t="s">
        <v>16</v>
      </c>
    </row>
    <row r="47" spans="1:12" x14ac:dyDescent="0.2">
      <c r="A47" s="11" t="s">
        <v>17</v>
      </c>
      <c r="B47" s="1" t="s">
        <v>11</v>
      </c>
      <c r="C47" s="1" t="s">
        <v>84</v>
      </c>
      <c r="D47" s="5" t="s">
        <v>85</v>
      </c>
      <c r="E47" s="1"/>
      <c r="F47" s="1" t="s">
        <v>83</v>
      </c>
      <c r="G47" s="21">
        <v>5</v>
      </c>
      <c r="H47" s="3">
        <v>65</v>
      </c>
      <c r="I47" s="3">
        <f t="shared" si="0"/>
        <v>325</v>
      </c>
      <c r="J47" s="3">
        <v>210</v>
      </c>
      <c r="K47" s="4">
        <f t="shared" si="1"/>
        <v>0.30952380952380953</v>
      </c>
      <c r="L47" s="1" t="s">
        <v>16</v>
      </c>
    </row>
    <row r="48" spans="1:12" x14ac:dyDescent="0.2">
      <c r="A48" s="11" t="s">
        <v>17</v>
      </c>
      <c r="B48" s="1" t="s">
        <v>11</v>
      </c>
      <c r="C48" s="1" t="s">
        <v>86</v>
      </c>
      <c r="D48" s="1" t="s">
        <v>87</v>
      </c>
      <c r="E48" s="1"/>
      <c r="F48" s="1" t="s">
        <v>83</v>
      </c>
      <c r="G48" s="21"/>
      <c r="H48" s="3">
        <v>45</v>
      </c>
      <c r="I48" s="3">
        <f t="shared" si="0"/>
        <v>0</v>
      </c>
      <c r="J48" s="3">
        <v>145</v>
      </c>
      <c r="K48" s="4">
        <f t="shared" si="1"/>
        <v>0.31034482758620691</v>
      </c>
      <c r="L48" s="1" t="s">
        <v>16</v>
      </c>
    </row>
    <row r="49" spans="1:12" x14ac:dyDescent="0.2">
      <c r="A49" s="11" t="s">
        <v>17</v>
      </c>
      <c r="B49" s="1" t="s">
        <v>11</v>
      </c>
      <c r="C49" s="1" t="s">
        <v>486</v>
      </c>
      <c r="D49" s="1" t="s">
        <v>485</v>
      </c>
      <c r="E49" s="1"/>
      <c r="F49" s="1" t="s">
        <v>487</v>
      </c>
      <c r="G49" s="21">
        <v>1</v>
      </c>
      <c r="H49" s="3">
        <v>60.5</v>
      </c>
      <c r="I49" s="3">
        <f t="shared" si="0"/>
        <v>60.5</v>
      </c>
      <c r="J49" s="3">
        <v>188</v>
      </c>
      <c r="K49" s="4">
        <f t="shared" si="1"/>
        <v>0.32180851063829785</v>
      </c>
      <c r="L49" s="1" t="s">
        <v>16</v>
      </c>
    </row>
    <row r="50" spans="1:12" x14ac:dyDescent="0.2">
      <c r="A50" s="11" t="s">
        <v>17</v>
      </c>
      <c r="B50" s="1" t="s">
        <v>11</v>
      </c>
      <c r="C50" s="1" t="s">
        <v>488</v>
      </c>
      <c r="D50" s="1" t="s">
        <v>490</v>
      </c>
      <c r="E50" s="1"/>
      <c r="F50" s="1" t="s">
        <v>489</v>
      </c>
      <c r="G50" s="21">
        <v>19</v>
      </c>
      <c r="H50" s="3">
        <v>18</v>
      </c>
      <c r="I50" s="3">
        <f t="shared" si="0"/>
        <v>342</v>
      </c>
      <c r="J50" s="3">
        <v>55</v>
      </c>
      <c r="K50" s="4">
        <f t="shared" si="1"/>
        <v>0.32727272727272727</v>
      </c>
      <c r="L50" s="1" t="s">
        <v>16</v>
      </c>
    </row>
    <row r="51" spans="1:12" x14ac:dyDescent="0.2">
      <c r="A51" s="11" t="s">
        <v>17</v>
      </c>
      <c r="B51" s="1" t="s">
        <v>11</v>
      </c>
      <c r="C51" s="1" t="s">
        <v>88</v>
      </c>
      <c r="D51" s="1" t="s">
        <v>89</v>
      </c>
      <c r="E51" s="1" t="s">
        <v>14</v>
      </c>
      <c r="F51" s="1" t="s">
        <v>141</v>
      </c>
      <c r="G51" s="21"/>
      <c r="H51" s="3">
        <v>32</v>
      </c>
      <c r="I51" s="3">
        <f t="shared" si="0"/>
        <v>0</v>
      </c>
      <c r="J51" s="3">
        <v>108</v>
      </c>
      <c r="K51" s="4">
        <f t="shared" si="1"/>
        <v>0.29629629629629628</v>
      </c>
      <c r="L51" s="1" t="s">
        <v>16</v>
      </c>
    </row>
    <row r="52" spans="1:12" x14ac:dyDescent="0.2">
      <c r="A52" s="11" t="s">
        <v>17</v>
      </c>
      <c r="B52" s="1" t="s">
        <v>11</v>
      </c>
      <c r="C52" s="1" t="s">
        <v>465</v>
      </c>
      <c r="D52" s="1" t="s">
        <v>464</v>
      </c>
      <c r="E52" s="1" t="s">
        <v>14</v>
      </c>
      <c r="F52" s="1" t="s">
        <v>141</v>
      </c>
      <c r="G52" s="21">
        <v>8</v>
      </c>
      <c r="H52" s="3">
        <v>24</v>
      </c>
      <c r="I52" s="3">
        <f t="shared" si="0"/>
        <v>192</v>
      </c>
      <c r="J52" s="3">
        <v>78</v>
      </c>
      <c r="K52" s="4">
        <f t="shared" si="1"/>
        <v>0.30769230769230771</v>
      </c>
      <c r="L52" s="1" t="s">
        <v>16</v>
      </c>
    </row>
    <row r="53" spans="1:12" x14ac:dyDescent="0.2">
      <c r="A53" s="11" t="s">
        <v>17</v>
      </c>
      <c r="B53" s="1" t="s">
        <v>11</v>
      </c>
      <c r="C53" s="1" t="s">
        <v>431</v>
      </c>
      <c r="D53" s="1" t="s">
        <v>430</v>
      </c>
      <c r="E53" s="1" t="s">
        <v>14</v>
      </c>
      <c r="F53" s="1" t="s">
        <v>372</v>
      </c>
      <c r="G53" s="21">
        <v>2</v>
      </c>
      <c r="H53" s="3">
        <v>55</v>
      </c>
      <c r="I53" s="3">
        <f t="shared" si="0"/>
        <v>110</v>
      </c>
      <c r="J53" s="3">
        <v>175</v>
      </c>
      <c r="K53" s="4">
        <f t="shared" si="1"/>
        <v>0.31428571428571428</v>
      </c>
      <c r="L53" s="1" t="s">
        <v>16</v>
      </c>
    </row>
    <row r="54" spans="1:12" x14ac:dyDescent="0.2">
      <c r="A54" s="11" t="s">
        <v>17</v>
      </c>
      <c r="B54" s="1" t="s">
        <v>11</v>
      </c>
      <c r="C54" s="1" t="s">
        <v>91</v>
      </c>
      <c r="D54" s="1" t="s">
        <v>92</v>
      </c>
      <c r="E54" s="1" t="s">
        <v>14</v>
      </c>
      <c r="F54" s="1" t="s">
        <v>372</v>
      </c>
      <c r="G54" s="21"/>
      <c r="H54" s="3">
        <v>36</v>
      </c>
      <c r="I54" s="3">
        <f t="shared" si="0"/>
        <v>0</v>
      </c>
      <c r="J54" s="3">
        <v>115</v>
      </c>
      <c r="K54" s="4">
        <f t="shared" si="1"/>
        <v>0.31304347826086959</v>
      </c>
      <c r="L54" s="1" t="s">
        <v>16</v>
      </c>
    </row>
    <row r="55" spans="1:12" x14ac:dyDescent="0.2">
      <c r="A55" s="11" t="s">
        <v>17</v>
      </c>
      <c r="B55" s="1" t="s">
        <v>11</v>
      </c>
      <c r="C55" s="1" t="s">
        <v>402</v>
      </c>
      <c r="D55" s="1" t="s">
        <v>94</v>
      </c>
      <c r="E55" s="1" t="s">
        <v>14</v>
      </c>
      <c r="F55" s="1" t="s">
        <v>372</v>
      </c>
      <c r="G55" s="21"/>
      <c r="H55" s="3">
        <v>22</v>
      </c>
      <c r="I55" s="3">
        <f t="shared" si="0"/>
        <v>0</v>
      </c>
      <c r="J55" s="3">
        <v>78</v>
      </c>
      <c r="K55" s="4">
        <f t="shared" si="1"/>
        <v>0.28205128205128205</v>
      </c>
      <c r="L55" s="1" t="s">
        <v>16</v>
      </c>
    </row>
    <row r="56" spans="1:12" x14ac:dyDescent="0.2">
      <c r="A56" s="11" t="s">
        <v>17</v>
      </c>
      <c r="B56" s="1" t="s">
        <v>11</v>
      </c>
      <c r="C56" s="1" t="s">
        <v>93</v>
      </c>
      <c r="D56" s="1" t="s">
        <v>94</v>
      </c>
      <c r="E56" s="1" t="s">
        <v>14</v>
      </c>
      <c r="F56" s="1" t="s">
        <v>372</v>
      </c>
      <c r="G56" s="21">
        <v>5</v>
      </c>
      <c r="H56" s="3">
        <v>46</v>
      </c>
      <c r="I56" s="3">
        <f t="shared" si="0"/>
        <v>230</v>
      </c>
      <c r="J56" s="3">
        <v>142</v>
      </c>
      <c r="K56" s="4">
        <f t="shared" si="1"/>
        <v>0.323943661971831</v>
      </c>
      <c r="L56" s="1" t="s">
        <v>16</v>
      </c>
    </row>
    <row r="57" spans="1:12" x14ac:dyDescent="0.2">
      <c r="A57" s="11" t="s">
        <v>17</v>
      </c>
      <c r="B57" s="1" t="s">
        <v>11</v>
      </c>
      <c r="C57" s="1" t="s">
        <v>453</v>
      </c>
      <c r="D57" s="1" t="s">
        <v>454</v>
      </c>
      <c r="E57" s="1" t="s">
        <v>14</v>
      </c>
      <c r="F57" s="1" t="s">
        <v>372</v>
      </c>
      <c r="G57" s="21"/>
      <c r="H57" s="3">
        <v>35</v>
      </c>
      <c r="I57" s="3">
        <f>H57*G57</f>
        <v>0</v>
      </c>
      <c r="J57" s="22">
        <v>120</v>
      </c>
      <c r="K57" s="4">
        <f t="shared" si="1"/>
        <v>0.29166666666666669</v>
      </c>
      <c r="L57" s="1" t="s">
        <v>16</v>
      </c>
    </row>
    <row r="58" spans="1:12" x14ac:dyDescent="0.2">
      <c r="A58" s="11" t="s">
        <v>17</v>
      </c>
      <c r="B58" s="1" t="s">
        <v>11</v>
      </c>
      <c r="C58" s="1" t="s">
        <v>455</v>
      </c>
      <c r="D58" s="1" t="s">
        <v>454</v>
      </c>
      <c r="E58" s="1">
        <v>2023</v>
      </c>
      <c r="F58" s="1" t="s">
        <v>372</v>
      </c>
      <c r="G58" s="21">
        <v>12</v>
      </c>
      <c r="H58" s="3">
        <v>382</v>
      </c>
      <c r="I58" s="3">
        <f t="shared" si="0"/>
        <v>4584</v>
      </c>
      <c r="J58" s="22">
        <v>1090</v>
      </c>
      <c r="K58" s="4">
        <f t="shared" si="1"/>
        <v>0.35045871559633029</v>
      </c>
      <c r="L58" s="1" t="s">
        <v>16</v>
      </c>
    </row>
    <row r="59" spans="1:12" x14ac:dyDescent="0.2">
      <c r="A59" s="11" t="s">
        <v>17</v>
      </c>
      <c r="B59" s="1" t="s">
        <v>11</v>
      </c>
      <c r="C59" s="1" t="s">
        <v>456</v>
      </c>
      <c r="D59" s="1" t="s">
        <v>454</v>
      </c>
      <c r="E59" s="1">
        <v>2023</v>
      </c>
      <c r="F59" s="1" t="s">
        <v>372</v>
      </c>
      <c r="G59" s="21">
        <v>3</v>
      </c>
      <c r="H59" s="3">
        <v>550.1</v>
      </c>
      <c r="I59" s="3">
        <f t="shared" si="0"/>
        <v>1650.3000000000002</v>
      </c>
      <c r="J59" s="22">
        <v>1620</v>
      </c>
      <c r="K59" s="4">
        <f t="shared" si="1"/>
        <v>0.33956790123456793</v>
      </c>
      <c r="L59" s="1" t="s">
        <v>16</v>
      </c>
    </row>
    <row r="60" spans="1:12" x14ac:dyDescent="0.2">
      <c r="A60" s="12" t="s">
        <v>95</v>
      </c>
      <c r="B60" s="1" t="s">
        <v>99</v>
      </c>
      <c r="C60" s="1" t="s">
        <v>97</v>
      </c>
      <c r="D60" s="1" t="s">
        <v>100</v>
      </c>
      <c r="E60" s="1"/>
      <c r="F60" s="1" t="s">
        <v>98</v>
      </c>
      <c r="G60" s="21">
        <v>4</v>
      </c>
      <c r="H60" s="3">
        <v>142</v>
      </c>
      <c r="I60" s="3">
        <f t="shared" si="0"/>
        <v>568</v>
      </c>
      <c r="J60" s="3">
        <v>142</v>
      </c>
      <c r="K60" s="4">
        <f t="shared" si="1"/>
        <v>1</v>
      </c>
      <c r="L60" s="1" t="s">
        <v>361</v>
      </c>
    </row>
    <row r="61" spans="1:12" x14ac:dyDescent="0.2">
      <c r="A61" s="12" t="s">
        <v>95</v>
      </c>
      <c r="B61" s="1" t="s">
        <v>99</v>
      </c>
      <c r="C61" s="1" t="s">
        <v>480</v>
      </c>
      <c r="D61" s="1" t="s">
        <v>479</v>
      </c>
      <c r="E61" s="1"/>
      <c r="F61" s="1"/>
      <c r="G61" s="21">
        <v>10</v>
      </c>
      <c r="H61" s="3">
        <v>4.75</v>
      </c>
      <c r="I61" s="3">
        <f t="shared" si="0"/>
        <v>47.5</v>
      </c>
      <c r="J61" s="3">
        <v>13</v>
      </c>
      <c r="K61" s="4">
        <f t="shared" si="1"/>
        <v>0.36538461538461536</v>
      </c>
      <c r="L61" s="1" t="s">
        <v>484</v>
      </c>
    </row>
    <row r="62" spans="1:12" x14ac:dyDescent="0.2">
      <c r="A62" s="12" t="s">
        <v>95</v>
      </c>
      <c r="B62" s="1" t="s">
        <v>99</v>
      </c>
      <c r="C62" s="1" t="s">
        <v>480</v>
      </c>
      <c r="D62" s="1" t="s">
        <v>482</v>
      </c>
      <c r="E62" s="1"/>
      <c r="F62" s="1"/>
      <c r="G62" s="21">
        <v>21</v>
      </c>
      <c r="H62" s="3">
        <v>4.5</v>
      </c>
      <c r="I62" s="3">
        <f t="shared" si="0"/>
        <v>94.5</v>
      </c>
      <c r="J62" s="3">
        <v>13</v>
      </c>
      <c r="K62" s="4">
        <f t="shared" si="1"/>
        <v>0.34615384615384615</v>
      </c>
      <c r="L62" s="1" t="s">
        <v>484</v>
      </c>
    </row>
    <row r="63" spans="1:12" x14ac:dyDescent="0.2">
      <c r="A63" s="12" t="s">
        <v>95</v>
      </c>
      <c r="B63" s="1" t="s">
        <v>99</v>
      </c>
      <c r="C63" s="1" t="s">
        <v>481</v>
      </c>
      <c r="D63" s="1" t="s">
        <v>483</v>
      </c>
      <c r="E63" s="1"/>
      <c r="F63" s="1"/>
      <c r="G63" s="21">
        <v>14</v>
      </c>
      <c r="H63" s="3">
        <v>4.16</v>
      </c>
      <c r="I63" s="3">
        <f t="shared" si="0"/>
        <v>58.24</v>
      </c>
      <c r="J63" s="3">
        <v>12</v>
      </c>
      <c r="K63" s="4">
        <f t="shared" si="1"/>
        <v>0.34666666666666668</v>
      </c>
      <c r="L63" s="1" t="s">
        <v>484</v>
      </c>
    </row>
    <row r="64" spans="1:12" x14ac:dyDescent="0.2">
      <c r="A64" s="13" t="s">
        <v>102</v>
      </c>
      <c r="B64" s="1" t="s">
        <v>103</v>
      </c>
      <c r="C64" s="1" t="s">
        <v>104</v>
      </c>
      <c r="D64" s="1" t="s">
        <v>105</v>
      </c>
      <c r="E64" s="1"/>
      <c r="F64" s="1" t="s">
        <v>83</v>
      </c>
      <c r="G64" s="21"/>
      <c r="H64" s="3">
        <v>22.8</v>
      </c>
      <c r="I64" s="3">
        <f t="shared" si="0"/>
        <v>0</v>
      </c>
      <c r="J64" s="3">
        <v>78</v>
      </c>
      <c r="K64" s="4">
        <f t="shared" si="1"/>
        <v>0.29230769230769232</v>
      </c>
      <c r="L64" s="1" t="s">
        <v>106</v>
      </c>
    </row>
    <row r="65" spans="1:12" x14ac:dyDescent="0.2">
      <c r="A65" s="14" t="s">
        <v>107</v>
      </c>
      <c r="B65" s="1" t="s">
        <v>108</v>
      </c>
      <c r="C65" s="1" t="s">
        <v>109</v>
      </c>
      <c r="D65" s="1" t="s">
        <v>110</v>
      </c>
      <c r="E65" s="1"/>
      <c r="F65" s="1" t="s">
        <v>372</v>
      </c>
      <c r="G65" s="21"/>
      <c r="H65" s="3">
        <v>41.95</v>
      </c>
      <c r="I65" s="3">
        <f t="shared" si="0"/>
        <v>0</v>
      </c>
      <c r="J65" s="3">
        <v>125</v>
      </c>
      <c r="K65" s="4">
        <f t="shared" si="1"/>
        <v>0.33560000000000001</v>
      </c>
      <c r="L65" s="1" t="s">
        <v>106</v>
      </c>
    </row>
    <row r="66" spans="1:12" x14ac:dyDescent="0.2">
      <c r="A66" s="14" t="s">
        <v>107</v>
      </c>
      <c r="B66" s="1" t="s">
        <v>108</v>
      </c>
      <c r="C66" s="1" t="s">
        <v>109</v>
      </c>
      <c r="D66" s="1" t="s">
        <v>111</v>
      </c>
      <c r="E66" s="1"/>
      <c r="F66" s="1" t="s">
        <v>372</v>
      </c>
      <c r="G66" s="21"/>
      <c r="H66" s="3">
        <v>197</v>
      </c>
      <c r="I66" s="3">
        <f t="shared" si="0"/>
        <v>0</v>
      </c>
      <c r="J66" s="3">
        <v>445</v>
      </c>
      <c r="K66" s="4">
        <f t="shared" si="1"/>
        <v>0.44269662921348313</v>
      </c>
      <c r="L66" s="1" t="s">
        <v>106</v>
      </c>
    </row>
    <row r="67" spans="1:12" x14ac:dyDescent="0.2">
      <c r="A67" s="14" t="s">
        <v>107</v>
      </c>
      <c r="B67" s="1" t="s">
        <v>108</v>
      </c>
      <c r="C67" s="1" t="s">
        <v>109</v>
      </c>
      <c r="D67" s="1" t="s">
        <v>112</v>
      </c>
      <c r="E67" s="1"/>
      <c r="F67" s="1" t="s">
        <v>372</v>
      </c>
      <c r="G67" s="21">
        <v>3</v>
      </c>
      <c r="H67" s="3">
        <v>85.95</v>
      </c>
      <c r="I67" s="3">
        <f t="shared" si="0"/>
        <v>257.85000000000002</v>
      </c>
      <c r="J67" s="3">
        <v>280</v>
      </c>
      <c r="K67" s="4">
        <f t="shared" si="1"/>
        <v>0.30696428571428575</v>
      </c>
      <c r="L67" s="1" t="s">
        <v>106</v>
      </c>
    </row>
    <row r="68" spans="1:12" x14ac:dyDescent="0.2">
      <c r="A68" s="14" t="s">
        <v>107</v>
      </c>
      <c r="B68" s="1" t="s">
        <v>108</v>
      </c>
      <c r="C68" s="1" t="s">
        <v>109</v>
      </c>
      <c r="D68" s="1" t="s">
        <v>113</v>
      </c>
      <c r="E68" s="1"/>
      <c r="F68" s="1" t="s">
        <v>372</v>
      </c>
      <c r="G68" s="21"/>
      <c r="H68" s="3">
        <v>155</v>
      </c>
      <c r="I68" s="3">
        <f t="shared" si="0"/>
        <v>0</v>
      </c>
      <c r="J68" s="3">
        <v>350</v>
      </c>
      <c r="K68" s="4">
        <f t="shared" si="1"/>
        <v>0.44285714285714284</v>
      </c>
      <c r="L68" s="1" t="s">
        <v>106</v>
      </c>
    </row>
    <row r="69" spans="1:12" x14ac:dyDescent="0.2">
      <c r="A69" s="14" t="s">
        <v>107</v>
      </c>
      <c r="B69" s="1" t="s">
        <v>108</v>
      </c>
      <c r="C69" s="1" t="s">
        <v>109</v>
      </c>
      <c r="D69" s="1" t="s">
        <v>114</v>
      </c>
      <c r="E69" s="1"/>
      <c r="F69" s="1" t="s">
        <v>372</v>
      </c>
      <c r="G69" s="21"/>
      <c r="H69" s="3">
        <v>82</v>
      </c>
      <c r="I69" s="3">
        <f t="shared" si="0"/>
        <v>0</v>
      </c>
      <c r="J69" s="3">
        <v>245</v>
      </c>
      <c r="K69" s="4">
        <f t="shared" si="1"/>
        <v>0.33469387755102042</v>
      </c>
      <c r="L69" s="1" t="s">
        <v>106</v>
      </c>
    </row>
    <row r="70" spans="1:12" x14ac:dyDescent="0.2">
      <c r="A70" s="14" t="s">
        <v>107</v>
      </c>
      <c r="B70" s="1" t="s">
        <v>108</v>
      </c>
      <c r="C70" s="1" t="s">
        <v>109</v>
      </c>
      <c r="D70" s="1" t="s">
        <v>115</v>
      </c>
      <c r="E70" s="1"/>
      <c r="F70" s="1" t="s">
        <v>372</v>
      </c>
      <c r="G70" s="21">
        <v>3</v>
      </c>
      <c r="H70" s="3">
        <v>88</v>
      </c>
      <c r="I70" s="3">
        <f t="shared" si="0"/>
        <v>264</v>
      </c>
      <c r="J70" s="3">
        <v>260</v>
      </c>
      <c r="K70" s="4">
        <f t="shared" si="1"/>
        <v>0.33846153846153848</v>
      </c>
      <c r="L70" s="1" t="s">
        <v>106</v>
      </c>
    </row>
    <row r="71" spans="1:12" x14ac:dyDescent="0.2">
      <c r="A71" s="14" t="s">
        <v>107</v>
      </c>
      <c r="B71" s="1" t="s">
        <v>108</v>
      </c>
      <c r="C71" s="1" t="s">
        <v>109</v>
      </c>
      <c r="D71" s="1" t="s">
        <v>116</v>
      </c>
      <c r="E71" s="1"/>
      <c r="F71" s="1" t="s">
        <v>372</v>
      </c>
      <c r="G71" s="21">
        <v>7</v>
      </c>
      <c r="H71" s="3">
        <v>61.45</v>
      </c>
      <c r="I71" s="3">
        <f t="shared" si="0"/>
        <v>430.15000000000003</v>
      </c>
      <c r="J71" s="3">
        <v>190</v>
      </c>
      <c r="K71" s="4">
        <f t="shared" si="1"/>
        <v>0.32342105263157894</v>
      </c>
      <c r="L71" s="1" t="s">
        <v>106</v>
      </c>
    </row>
    <row r="72" spans="1:12" x14ac:dyDescent="0.2">
      <c r="A72" s="14" t="s">
        <v>107</v>
      </c>
      <c r="B72" s="1" t="s">
        <v>108</v>
      </c>
      <c r="C72" s="1" t="s">
        <v>109</v>
      </c>
      <c r="D72" s="1" t="s">
        <v>117</v>
      </c>
      <c r="E72" s="1"/>
      <c r="F72" s="1" t="s">
        <v>372</v>
      </c>
      <c r="G72" s="21"/>
      <c r="H72" s="3">
        <v>49</v>
      </c>
      <c r="I72" s="3">
        <f t="shared" si="0"/>
        <v>0</v>
      </c>
      <c r="J72" s="3">
        <v>154</v>
      </c>
      <c r="K72" s="4">
        <f t="shared" si="1"/>
        <v>0.31818181818181818</v>
      </c>
      <c r="L72" s="1" t="s">
        <v>106</v>
      </c>
    </row>
    <row r="73" spans="1:12" x14ac:dyDescent="0.2">
      <c r="A73" s="14" t="s">
        <v>107</v>
      </c>
      <c r="B73" s="1" t="s">
        <v>108</v>
      </c>
      <c r="C73" s="1" t="s">
        <v>109</v>
      </c>
      <c r="D73" s="1" t="s">
        <v>118</v>
      </c>
      <c r="E73" s="1">
        <v>2014</v>
      </c>
      <c r="F73" s="1" t="s">
        <v>372</v>
      </c>
      <c r="G73" s="21"/>
      <c r="H73" s="3">
        <v>82</v>
      </c>
      <c r="I73" s="3">
        <f t="shared" si="0"/>
        <v>0</v>
      </c>
      <c r="J73" s="3">
        <v>250</v>
      </c>
      <c r="K73" s="4">
        <f t="shared" si="1"/>
        <v>0.32800000000000001</v>
      </c>
      <c r="L73" s="1" t="s">
        <v>106</v>
      </c>
    </row>
    <row r="74" spans="1:12" x14ac:dyDescent="0.2">
      <c r="A74" s="14" t="s">
        <v>107</v>
      </c>
      <c r="B74" s="1" t="s">
        <v>108</v>
      </c>
      <c r="C74" s="1" t="s">
        <v>109</v>
      </c>
      <c r="D74" s="1" t="s">
        <v>119</v>
      </c>
      <c r="E74" s="1">
        <v>2009</v>
      </c>
      <c r="F74" s="1" t="s">
        <v>372</v>
      </c>
      <c r="G74" s="21">
        <v>2</v>
      </c>
      <c r="H74" s="3">
        <v>66.95</v>
      </c>
      <c r="I74" s="3">
        <f t="shared" si="0"/>
        <v>133.9</v>
      </c>
      <c r="J74" s="3">
        <v>220</v>
      </c>
      <c r="K74" s="4">
        <f t="shared" si="1"/>
        <v>0.30431818181818182</v>
      </c>
      <c r="L74" s="1" t="s">
        <v>106</v>
      </c>
    </row>
    <row r="75" spans="1:12" x14ac:dyDescent="0.2">
      <c r="A75" s="14" t="s">
        <v>107</v>
      </c>
      <c r="B75" s="1" t="s">
        <v>108</v>
      </c>
      <c r="C75" s="1" t="s">
        <v>109</v>
      </c>
      <c r="D75" s="1" t="s">
        <v>475</v>
      </c>
      <c r="E75" s="1" t="s">
        <v>14</v>
      </c>
      <c r="F75" s="1" t="s">
        <v>372</v>
      </c>
      <c r="G75" s="21">
        <v>5</v>
      </c>
      <c r="H75" s="3">
        <v>99.5</v>
      </c>
      <c r="I75" s="3">
        <f t="shared" si="0"/>
        <v>497.5</v>
      </c>
      <c r="J75" s="3">
        <v>290</v>
      </c>
      <c r="K75" s="4">
        <f t="shared" si="1"/>
        <v>0.34310344827586209</v>
      </c>
      <c r="L75" s="1" t="s">
        <v>106</v>
      </c>
    </row>
    <row r="76" spans="1:12" x14ac:dyDescent="0.2">
      <c r="A76" s="14" t="s">
        <v>107</v>
      </c>
      <c r="B76" s="1" t="s">
        <v>108</v>
      </c>
      <c r="C76" s="1" t="s">
        <v>109</v>
      </c>
      <c r="D76" s="1" t="s">
        <v>120</v>
      </c>
      <c r="E76" s="1" t="s">
        <v>14</v>
      </c>
      <c r="F76" s="1" t="s">
        <v>372</v>
      </c>
      <c r="G76" s="21">
        <v>15</v>
      </c>
      <c r="H76" s="3">
        <v>49</v>
      </c>
      <c r="I76" s="3">
        <f t="shared" si="0"/>
        <v>735</v>
      </c>
      <c r="J76" s="3">
        <v>170</v>
      </c>
      <c r="K76" s="4">
        <f t="shared" si="1"/>
        <v>0.28823529411764703</v>
      </c>
      <c r="L76" s="1" t="s">
        <v>106</v>
      </c>
    </row>
    <row r="77" spans="1:12" x14ac:dyDescent="0.2">
      <c r="A77" s="14" t="s">
        <v>107</v>
      </c>
      <c r="B77" s="1" t="s">
        <v>108</v>
      </c>
      <c r="C77" s="1" t="s">
        <v>109</v>
      </c>
      <c r="D77" s="1" t="s">
        <v>373</v>
      </c>
      <c r="E77" s="1" t="s">
        <v>14</v>
      </c>
      <c r="F77" s="1" t="s">
        <v>372</v>
      </c>
      <c r="G77" s="21">
        <v>5</v>
      </c>
      <c r="H77" s="3">
        <v>49.95</v>
      </c>
      <c r="I77" s="3">
        <f t="shared" si="0"/>
        <v>249.75</v>
      </c>
      <c r="J77" s="3">
        <v>160</v>
      </c>
      <c r="K77" s="4">
        <v>0.31219999999999998</v>
      </c>
      <c r="L77" s="1" t="s">
        <v>106</v>
      </c>
    </row>
    <row r="78" spans="1:12" x14ac:dyDescent="0.2">
      <c r="A78" s="14" t="s">
        <v>107</v>
      </c>
      <c r="B78" s="1" t="s">
        <v>108</v>
      </c>
      <c r="C78" s="1" t="s">
        <v>109</v>
      </c>
      <c r="D78" s="1" t="s">
        <v>121</v>
      </c>
      <c r="E78" s="1" t="s">
        <v>14</v>
      </c>
      <c r="F78" s="1" t="s">
        <v>90</v>
      </c>
      <c r="G78" s="21">
        <v>17</v>
      </c>
      <c r="H78" s="3">
        <v>36</v>
      </c>
      <c r="I78" s="3">
        <f t="shared" si="0"/>
        <v>612</v>
      </c>
      <c r="J78" s="3">
        <v>110</v>
      </c>
      <c r="K78" s="4">
        <f t="shared" si="1"/>
        <v>0.32727272727272727</v>
      </c>
      <c r="L78" s="1" t="s">
        <v>16</v>
      </c>
    </row>
    <row r="79" spans="1:12" x14ac:dyDescent="0.2">
      <c r="A79" s="14" t="s">
        <v>107</v>
      </c>
      <c r="B79" s="1" t="s">
        <v>108</v>
      </c>
      <c r="C79" s="1" t="s">
        <v>109</v>
      </c>
      <c r="D79" s="1" t="s">
        <v>370</v>
      </c>
      <c r="E79" s="1">
        <v>2016</v>
      </c>
      <c r="F79" s="1" t="s">
        <v>123</v>
      </c>
      <c r="G79" s="21">
        <v>1</v>
      </c>
      <c r="H79" s="3">
        <v>82</v>
      </c>
      <c r="I79" s="3">
        <f t="shared" si="0"/>
        <v>82</v>
      </c>
      <c r="J79" s="3">
        <v>220</v>
      </c>
      <c r="K79" s="4">
        <f t="shared" si="1"/>
        <v>0.37272727272727274</v>
      </c>
      <c r="L79" s="1" t="s">
        <v>16</v>
      </c>
    </row>
    <row r="80" spans="1:12" x14ac:dyDescent="0.2">
      <c r="A80" s="14" t="s">
        <v>107</v>
      </c>
      <c r="B80" s="1" t="s">
        <v>108</v>
      </c>
      <c r="C80" s="1" t="s">
        <v>109</v>
      </c>
      <c r="D80" s="1" t="s">
        <v>122</v>
      </c>
      <c r="E80" s="1">
        <v>2016</v>
      </c>
      <c r="F80" s="1" t="s">
        <v>123</v>
      </c>
      <c r="G80" s="21"/>
      <c r="H80" s="3">
        <v>54.83</v>
      </c>
      <c r="I80" s="3">
        <f t="shared" ref="I80:I147" si="2">H80*G80</f>
        <v>0</v>
      </c>
      <c r="J80" s="3">
        <v>175</v>
      </c>
      <c r="K80" s="4">
        <f t="shared" si="1"/>
        <v>0.31331428571428571</v>
      </c>
      <c r="L80" s="1" t="s">
        <v>16</v>
      </c>
    </row>
    <row r="81" spans="1:12" x14ac:dyDescent="0.2">
      <c r="A81" s="14" t="s">
        <v>124</v>
      </c>
      <c r="B81" s="1" t="s">
        <v>108</v>
      </c>
      <c r="C81" s="1" t="s">
        <v>109</v>
      </c>
      <c r="D81" s="1" t="s">
        <v>364</v>
      </c>
      <c r="E81" s="1"/>
      <c r="F81" s="1" t="s">
        <v>123</v>
      </c>
      <c r="G81" s="21"/>
      <c r="H81" s="3">
        <v>48.33</v>
      </c>
      <c r="I81" s="3">
        <f t="shared" si="2"/>
        <v>0</v>
      </c>
      <c r="J81" s="3">
        <v>145</v>
      </c>
      <c r="K81" s="4">
        <f t="shared" si="1"/>
        <v>0.3333103448275862</v>
      </c>
      <c r="L81" s="1" t="s">
        <v>106</v>
      </c>
    </row>
    <row r="82" spans="1:12" x14ac:dyDescent="0.2">
      <c r="A82" s="14" t="s">
        <v>124</v>
      </c>
      <c r="B82" s="1" t="s">
        <v>108</v>
      </c>
      <c r="C82" s="1" t="s">
        <v>109</v>
      </c>
      <c r="D82" s="1" t="s">
        <v>125</v>
      </c>
      <c r="E82" s="1">
        <v>2017</v>
      </c>
      <c r="F82" s="1" t="s">
        <v>123</v>
      </c>
      <c r="G82" s="21"/>
      <c r="H82" s="3">
        <v>117.33</v>
      </c>
      <c r="I82" s="3">
        <f t="shared" si="2"/>
        <v>0</v>
      </c>
      <c r="J82" s="3">
        <v>333</v>
      </c>
      <c r="K82" s="4">
        <f t="shared" si="1"/>
        <v>0.35234234234234235</v>
      </c>
      <c r="L82" s="1" t="s">
        <v>106</v>
      </c>
    </row>
    <row r="83" spans="1:12" x14ac:dyDescent="0.2">
      <c r="A83" s="14" t="s">
        <v>124</v>
      </c>
      <c r="B83" s="1" t="s">
        <v>108</v>
      </c>
      <c r="C83" s="1" t="s">
        <v>109</v>
      </c>
      <c r="D83" s="1" t="s">
        <v>126</v>
      </c>
      <c r="E83" s="1"/>
      <c r="F83" s="1" t="s">
        <v>123</v>
      </c>
      <c r="G83" s="21">
        <v>3</v>
      </c>
      <c r="H83" s="3">
        <v>47</v>
      </c>
      <c r="I83" s="3">
        <f t="shared" si="2"/>
        <v>141</v>
      </c>
      <c r="J83" s="3">
        <v>160</v>
      </c>
      <c r="K83" s="4">
        <f t="shared" si="1"/>
        <v>0.29375000000000001</v>
      </c>
      <c r="L83" s="1" t="s">
        <v>106</v>
      </c>
    </row>
    <row r="84" spans="1:12" x14ac:dyDescent="0.2">
      <c r="A84" s="14" t="s">
        <v>124</v>
      </c>
      <c r="B84" s="1" t="s">
        <v>108</v>
      </c>
      <c r="C84" s="1" t="s">
        <v>109</v>
      </c>
      <c r="D84" s="1" t="s">
        <v>127</v>
      </c>
      <c r="E84" s="1"/>
      <c r="F84" s="1" t="s">
        <v>123</v>
      </c>
      <c r="G84" s="21"/>
      <c r="H84" s="3">
        <v>64.33</v>
      </c>
      <c r="I84" s="3">
        <f t="shared" si="2"/>
        <v>0</v>
      </c>
      <c r="J84" s="3">
        <v>205</v>
      </c>
      <c r="K84" s="4">
        <f t="shared" si="1"/>
        <v>0.31380487804878049</v>
      </c>
      <c r="L84" s="1" t="s">
        <v>106</v>
      </c>
    </row>
    <row r="85" spans="1:12" x14ac:dyDescent="0.2">
      <c r="A85" s="14" t="s">
        <v>124</v>
      </c>
      <c r="B85" s="1" t="s">
        <v>108</v>
      </c>
      <c r="C85" s="1" t="s">
        <v>109</v>
      </c>
      <c r="D85" s="1" t="s">
        <v>363</v>
      </c>
      <c r="E85" s="1"/>
      <c r="F85" s="1" t="s">
        <v>123</v>
      </c>
      <c r="G85" s="21"/>
      <c r="H85" s="3">
        <v>89.17</v>
      </c>
      <c r="I85" s="3">
        <f t="shared" si="2"/>
        <v>0</v>
      </c>
      <c r="J85" s="3">
        <v>195</v>
      </c>
      <c r="K85" s="4">
        <f t="shared" si="1"/>
        <v>0.45728205128205129</v>
      </c>
      <c r="L85" s="1" t="s">
        <v>106</v>
      </c>
    </row>
    <row r="86" spans="1:12" x14ac:dyDescent="0.2">
      <c r="A86" s="14" t="s">
        <v>124</v>
      </c>
      <c r="B86" s="1" t="s">
        <v>108</v>
      </c>
      <c r="C86" s="1" t="s">
        <v>109</v>
      </c>
      <c r="D86" s="1" t="s">
        <v>128</v>
      </c>
      <c r="E86" s="1"/>
      <c r="F86" s="1" t="s">
        <v>123</v>
      </c>
      <c r="G86" s="21"/>
      <c r="H86" s="3">
        <v>80</v>
      </c>
      <c r="I86" s="3">
        <f t="shared" si="2"/>
        <v>0</v>
      </c>
      <c r="J86" s="3">
        <v>240</v>
      </c>
      <c r="K86" s="4">
        <f t="shared" si="1"/>
        <v>0.33333333333333331</v>
      </c>
      <c r="L86" s="1" t="s">
        <v>106</v>
      </c>
    </row>
    <row r="87" spans="1:12" x14ac:dyDescent="0.2">
      <c r="A87" s="14" t="s">
        <v>107</v>
      </c>
      <c r="B87" s="1" t="s">
        <v>108</v>
      </c>
      <c r="C87" s="1" t="s">
        <v>109</v>
      </c>
      <c r="D87" s="1" t="s">
        <v>420</v>
      </c>
      <c r="E87" s="1" t="s">
        <v>14</v>
      </c>
      <c r="F87" s="1" t="s">
        <v>50</v>
      </c>
      <c r="G87" s="21"/>
      <c r="H87" s="3">
        <v>26</v>
      </c>
      <c r="I87" s="3">
        <f t="shared" si="2"/>
        <v>0</v>
      </c>
      <c r="J87" s="3">
        <v>79</v>
      </c>
      <c r="K87" s="4">
        <f t="shared" si="1"/>
        <v>0.32911392405063289</v>
      </c>
      <c r="L87" s="1" t="s">
        <v>63</v>
      </c>
    </row>
    <row r="88" spans="1:12" x14ac:dyDescent="0.2">
      <c r="A88" s="14" t="s">
        <v>107</v>
      </c>
      <c r="B88" s="1" t="s">
        <v>108</v>
      </c>
      <c r="C88" s="1" t="s">
        <v>109</v>
      </c>
      <c r="D88" s="1" t="s">
        <v>433</v>
      </c>
      <c r="E88" s="1" t="s">
        <v>14</v>
      </c>
      <c r="F88" s="1" t="s">
        <v>50</v>
      </c>
      <c r="G88" s="21">
        <v>2</v>
      </c>
      <c r="H88" s="3">
        <v>55</v>
      </c>
      <c r="I88" s="3">
        <f t="shared" si="2"/>
        <v>110</v>
      </c>
      <c r="J88" s="3">
        <v>152</v>
      </c>
      <c r="K88" s="4">
        <f t="shared" si="1"/>
        <v>0.36184210526315791</v>
      </c>
      <c r="L88" s="1" t="s">
        <v>63</v>
      </c>
    </row>
    <row r="89" spans="1:12" x14ac:dyDescent="0.2">
      <c r="A89" s="14" t="s">
        <v>477</v>
      </c>
      <c r="B89" s="1" t="s">
        <v>108</v>
      </c>
      <c r="C89" s="1" t="s">
        <v>109</v>
      </c>
      <c r="D89" s="1" t="s">
        <v>478</v>
      </c>
      <c r="E89" s="1" t="s">
        <v>14</v>
      </c>
      <c r="F89" s="1" t="s">
        <v>123</v>
      </c>
      <c r="G89" s="21">
        <v>4</v>
      </c>
      <c r="H89" s="3">
        <v>26.16</v>
      </c>
      <c r="I89" s="3">
        <f t="shared" si="2"/>
        <v>104.64</v>
      </c>
      <c r="J89" s="3">
        <v>79</v>
      </c>
      <c r="K89" s="4">
        <f t="shared" si="1"/>
        <v>0.33113924050632909</v>
      </c>
      <c r="L89" s="1" t="s">
        <v>63</v>
      </c>
    </row>
    <row r="90" spans="1:12" x14ac:dyDescent="0.2">
      <c r="A90" s="14" t="s">
        <v>107</v>
      </c>
      <c r="B90" s="1" t="s">
        <v>108</v>
      </c>
      <c r="C90" s="1" t="s">
        <v>109</v>
      </c>
      <c r="D90" s="1" t="s">
        <v>129</v>
      </c>
      <c r="E90" s="1" t="s">
        <v>14</v>
      </c>
      <c r="F90" s="1" t="s">
        <v>130</v>
      </c>
      <c r="G90" s="21"/>
      <c r="H90" s="3">
        <v>29</v>
      </c>
      <c r="I90" s="3">
        <f t="shared" si="2"/>
        <v>0</v>
      </c>
      <c r="J90" s="3">
        <v>75</v>
      </c>
      <c r="K90" s="4">
        <f t="shared" si="1"/>
        <v>0.38666666666666666</v>
      </c>
      <c r="L90" s="1" t="s">
        <v>63</v>
      </c>
    </row>
    <row r="91" spans="1:12" x14ac:dyDescent="0.2">
      <c r="A91" s="14" t="s">
        <v>107</v>
      </c>
      <c r="B91" s="1" t="s">
        <v>108</v>
      </c>
      <c r="C91" s="1" t="s">
        <v>109</v>
      </c>
      <c r="D91" s="1" t="s">
        <v>404</v>
      </c>
      <c r="E91" s="1" t="s">
        <v>14</v>
      </c>
      <c r="F91" s="1" t="s">
        <v>405</v>
      </c>
      <c r="G91" s="21"/>
      <c r="H91" s="3">
        <v>26.5</v>
      </c>
      <c r="I91" s="3">
        <f t="shared" si="2"/>
        <v>0</v>
      </c>
      <c r="J91" s="3">
        <v>78</v>
      </c>
      <c r="K91" s="4">
        <f t="shared" si="1"/>
        <v>0.33974358974358976</v>
      </c>
      <c r="L91" s="1" t="s">
        <v>63</v>
      </c>
    </row>
    <row r="92" spans="1:12" x14ac:dyDescent="0.2">
      <c r="A92" s="14" t="s">
        <v>107</v>
      </c>
      <c r="B92" s="1" t="s">
        <v>108</v>
      </c>
      <c r="C92" s="1" t="s">
        <v>109</v>
      </c>
      <c r="D92" s="1" t="s">
        <v>410</v>
      </c>
      <c r="E92" s="1" t="s">
        <v>14</v>
      </c>
      <c r="F92" s="1" t="s">
        <v>405</v>
      </c>
      <c r="G92" s="21"/>
      <c r="H92" s="3">
        <v>30.75</v>
      </c>
      <c r="I92" s="3">
        <f t="shared" si="2"/>
        <v>0</v>
      </c>
      <c r="J92" s="3">
        <v>82</v>
      </c>
      <c r="K92" s="4">
        <f t="shared" si="1"/>
        <v>0.375</v>
      </c>
      <c r="L92" s="1" t="s">
        <v>63</v>
      </c>
    </row>
    <row r="93" spans="1:12" x14ac:dyDescent="0.2">
      <c r="A93" s="14" t="s">
        <v>107</v>
      </c>
      <c r="B93" s="1" t="s">
        <v>108</v>
      </c>
      <c r="C93" s="1" t="s">
        <v>109</v>
      </c>
      <c r="D93" s="1" t="s">
        <v>131</v>
      </c>
      <c r="E93" s="1" t="s">
        <v>14</v>
      </c>
      <c r="F93" s="1" t="s">
        <v>130</v>
      </c>
      <c r="G93" s="21"/>
      <c r="H93" s="3">
        <v>29</v>
      </c>
      <c r="I93" s="3">
        <f t="shared" si="2"/>
        <v>0</v>
      </c>
      <c r="J93" s="3">
        <v>75</v>
      </c>
      <c r="K93" s="4">
        <f t="shared" si="1"/>
        <v>0.38666666666666666</v>
      </c>
      <c r="L93" s="1" t="s">
        <v>63</v>
      </c>
    </row>
    <row r="94" spans="1:12" x14ac:dyDescent="0.2">
      <c r="A94" s="14" t="s">
        <v>107</v>
      </c>
      <c r="B94" s="1" t="s">
        <v>108</v>
      </c>
      <c r="C94" s="1" t="s">
        <v>109</v>
      </c>
      <c r="D94" s="1" t="s">
        <v>132</v>
      </c>
      <c r="E94" s="1">
        <v>2006</v>
      </c>
      <c r="F94" s="1" t="s">
        <v>123</v>
      </c>
      <c r="G94" s="21">
        <v>3</v>
      </c>
      <c r="H94" s="3">
        <v>139.99</v>
      </c>
      <c r="I94" s="3">
        <f t="shared" si="2"/>
        <v>419.97</v>
      </c>
      <c r="J94" s="3">
        <v>435</v>
      </c>
      <c r="K94" s="4">
        <f t="shared" si="1"/>
        <v>0.321816091954023</v>
      </c>
      <c r="L94" s="1" t="s">
        <v>63</v>
      </c>
    </row>
    <row r="95" spans="1:12" x14ac:dyDescent="0.2">
      <c r="A95" s="14" t="s">
        <v>107</v>
      </c>
      <c r="B95" s="1" t="s">
        <v>108</v>
      </c>
      <c r="C95" s="1" t="s">
        <v>109</v>
      </c>
      <c r="D95" s="1" t="s">
        <v>133</v>
      </c>
      <c r="E95" s="1"/>
      <c r="F95" s="1" t="s">
        <v>83</v>
      </c>
      <c r="G95" s="21"/>
      <c r="H95" s="3">
        <v>61</v>
      </c>
      <c r="I95" s="3">
        <f t="shared" si="2"/>
        <v>0</v>
      </c>
      <c r="J95" s="3">
        <v>205</v>
      </c>
      <c r="K95" s="4">
        <f t="shared" si="1"/>
        <v>0.29756097560975608</v>
      </c>
      <c r="L95" s="1" t="s">
        <v>106</v>
      </c>
    </row>
    <row r="96" spans="1:12" x14ac:dyDescent="0.2">
      <c r="A96" s="14" t="s">
        <v>107</v>
      </c>
      <c r="B96" s="1" t="s">
        <v>134</v>
      </c>
      <c r="C96" s="1" t="s">
        <v>107</v>
      </c>
      <c r="D96" s="1" t="s">
        <v>135</v>
      </c>
      <c r="E96" s="1"/>
      <c r="F96" s="1" t="s">
        <v>83</v>
      </c>
      <c r="G96" s="21"/>
      <c r="H96" s="3">
        <v>26</v>
      </c>
      <c r="I96" s="3">
        <f t="shared" si="2"/>
        <v>0</v>
      </c>
      <c r="J96" s="3">
        <v>84</v>
      </c>
      <c r="K96" s="4">
        <f t="shared" ref="K96:K178" si="3">H96/J96</f>
        <v>0.30952380952380953</v>
      </c>
      <c r="L96" s="1" t="s">
        <v>106</v>
      </c>
    </row>
    <row r="97" spans="1:12" x14ac:dyDescent="0.2">
      <c r="A97" s="15" t="s">
        <v>136</v>
      </c>
      <c r="B97" s="1" t="s">
        <v>134</v>
      </c>
      <c r="C97" s="1" t="s">
        <v>137</v>
      </c>
      <c r="D97" s="1" t="s">
        <v>138</v>
      </c>
      <c r="E97" s="1"/>
      <c r="F97" s="1" t="s">
        <v>83</v>
      </c>
      <c r="G97" s="21">
        <v>1</v>
      </c>
      <c r="H97" s="3">
        <v>25</v>
      </c>
      <c r="I97" s="3">
        <f t="shared" si="2"/>
        <v>25</v>
      </c>
      <c r="J97" s="3">
        <v>82</v>
      </c>
      <c r="K97" s="4">
        <f t="shared" si="3"/>
        <v>0.3048780487804878</v>
      </c>
      <c r="L97" s="1" t="s">
        <v>106</v>
      </c>
    </row>
    <row r="98" spans="1:12" x14ac:dyDescent="0.2">
      <c r="A98" s="15" t="s">
        <v>136</v>
      </c>
      <c r="B98" s="1" t="s">
        <v>108</v>
      </c>
      <c r="C98" s="1" t="s">
        <v>148</v>
      </c>
      <c r="D98" s="1" t="s">
        <v>438</v>
      </c>
      <c r="E98" s="1">
        <v>2022</v>
      </c>
      <c r="F98" s="1" t="s">
        <v>437</v>
      </c>
      <c r="G98" s="21">
        <v>3</v>
      </c>
      <c r="H98" s="3">
        <f>438/12</f>
        <v>36.5</v>
      </c>
      <c r="I98" s="3">
        <f t="shared" si="2"/>
        <v>109.5</v>
      </c>
      <c r="J98" s="3">
        <v>112</v>
      </c>
      <c r="K98" s="4">
        <f t="shared" si="3"/>
        <v>0.32589285714285715</v>
      </c>
      <c r="L98" s="1" t="s">
        <v>106</v>
      </c>
    </row>
    <row r="99" spans="1:12" x14ac:dyDescent="0.2">
      <c r="A99" s="15" t="s">
        <v>136</v>
      </c>
      <c r="B99" s="1" t="s">
        <v>134</v>
      </c>
      <c r="C99" s="1" t="s">
        <v>139</v>
      </c>
      <c r="D99" s="1" t="s">
        <v>140</v>
      </c>
      <c r="E99" s="1">
        <v>2021</v>
      </c>
      <c r="F99" s="1" t="s">
        <v>141</v>
      </c>
      <c r="G99" s="21"/>
      <c r="H99" s="3">
        <v>32</v>
      </c>
      <c r="I99" s="3">
        <f t="shared" si="2"/>
        <v>0</v>
      </c>
      <c r="J99" s="3">
        <v>99</v>
      </c>
      <c r="K99" s="4">
        <f t="shared" si="3"/>
        <v>0.32323232323232326</v>
      </c>
      <c r="L99" s="1" t="s">
        <v>106</v>
      </c>
    </row>
    <row r="100" spans="1:12" x14ac:dyDescent="0.2">
      <c r="A100" s="15" t="s">
        <v>136</v>
      </c>
      <c r="B100" s="1" t="s">
        <v>142</v>
      </c>
      <c r="C100" s="1" t="s">
        <v>143</v>
      </c>
      <c r="D100" s="1" t="s">
        <v>144</v>
      </c>
      <c r="E100" s="1">
        <v>2023</v>
      </c>
      <c r="F100" s="1" t="s">
        <v>50</v>
      </c>
      <c r="G100" s="21"/>
      <c r="H100" s="3">
        <v>33.99</v>
      </c>
      <c r="I100" s="3">
        <f t="shared" si="2"/>
        <v>0</v>
      </c>
      <c r="J100" s="3">
        <v>104</v>
      </c>
      <c r="K100" s="4">
        <f t="shared" si="3"/>
        <v>0.32682692307692307</v>
      </c>
      <c r="L100" s="1" t="s">
        <v>106</v>
      </c>
    </row>
    <row r="101" spans="1:12" x14ac:dyDescent="0.2">
      <c r="A101" s="15" t="s">
        <v>136</v>
      </c>
      <c r="B101" s="1" t="s">
        <v>145</v>
      </c>
      <c r="C101" s="1" t="s">
        <v>146</v>
      </c>
      <c r="D101" s="1" t="s">
        <v>147</v>
      </c>
      <c r="E101" s="1"/>
      <c r="F101" s="1" t="s">
        <v>83</v>
      </c>
      <c r="G101" s="21">
        <v>9</v>
      </c>
      <c r="H101" s="3">
        <v>33</v>
      </c>
      <c r="I101" s="3">
        <f t="shared" si="2"/>
        <v>297</v>
      </c>
      <c r="J101" s="3">
        <v>83</v>
      </c>
      <c r="K101" s="4">
        <f t="shared" si="3"/>
        <v>0.39759036144578314</v>
      </c>
      <c r="L101" s="1" t="s">
        <v>106</v>
      </c>
    </row>
    <row r="102" spans="1:12" x14ac:dyDescent="0.2">
      <c r="A102" s="15" t="s">
        <v>136</v>
      </c>
      <c r="B102" s="1" t="s">
        <v>108</v>
      </c>
      <c r="C102" s="1" t="s">
        <v>148</v>
      </c>
      <c r="D102" s="1" t="s">
        <v>149</v>
      </c>
      <c r="E102" s="1">
        <v>2021</v>
      </c>
      <c r="F102" s="1" t="s">
        <v>83</v>
      </c>
      <c r="G102" s="21">
        <v>5</v>
      </c>
      <c r="H102" s="3">
        <v>31.16</v>
      </c>
      <c r="I102" s="3">
        <f t="shared" si="2"/>
        <v>155.80000000000001</v>
      </c>
      <c r="J102" s="3">
        <v>105</v>
      </c>
      <c r="K102" s="4">
        <f t="shared" si="3"/>
        <v>0.29676190476190478</v>
      </c>
      <c r="L102" s="1" t="s">
        <v>106</v>
      </c>
    </row>
    <row r="103" spans="1:12" x14ac:dyDescent="0.2">
      <c r="A103" s="15" t="s">
        <v>136</v>
      </c>
      <c r="B103" s="1" t="s">
        <v>108</v>
      </c>
      <c r="C103" s="1" t="s">
        <v>150</v>
      </c>
      <c r="D103" s="1" t="s">
        <v>457</v>
      </c>
      <c r="E103" s="1">
        <v>2022</v>
      </c>
      <c r="F103" s="1" t="s">
        <v>459</v>
      </c>
      <c r="G103" s="21">
        <v>26</v>
      </c>
      <c r="H103" s="3">
        <v>30</v>
      </c>
      <c r="I103" s="3">
        <f t="shared" si="2"/>
        <v>780</v>
      </c>
      <c r="J103" s="3">
        <v>120</v>
      </c>
      <c r="K103" s="4">
        <f>H103/J103</f>
        <v>0.25</v>
      </c>
      <c r="L103" s="1" t="s">
        <v>106</v>
      </c>
    </row>
    <row r="104" spans="1:12" x14ac:dyDescent="0.2">
      <c r="A104" s="15" t="s">
        <v>136</v>
      </c>
      <c r="B104" s="1" t="s">
        <v>108</v>
      </c>
      <c r="C104" s="1" t="s">
        <v>150</v>
      </c>
      <c r="D104" s="1" t="s">
        <v>458</v>
      </c>
      <c r="E104" s="1">
        <v>2020</v>
      </c>
      <c r="F104" s="1" t="s">
        <v>459</v>
      </c>
      <c r="G104" s="21">
        <v>3</v>
      </c>
      <c r="H104" s="3">
        <v>85</v>
      </c>
      <c r="I104" s="3">
        <f t="shared" si="2"/>
        <v>255</v>
      </c>
      <c r="J104" s="3">
        <v>260</v>
      </c>
      <c r="K104" s="4">
        <f>H104/J104</f>
        <v>0.32692307692307693</v>
      </c>
      <c r="L104" s="1" t="s">
        <v>106</v>
      </c>
    </row>
    <row r="105" spans="1:12" x14ac:dyDescent="0.2">
      <c r="A105" s="15" t="s">
        <v>136</v>
      </c>
      <c r="B105" s="1" t="s">
        <v>108</v>
      </c>
      <c r="C105" s="1" t="s">
        <v>150</v>
      </c>
      <c r="D105" s="1" t="s">
        <v>151</v>
      </c>
      <c r="E105" s="1"/>
      <c r="F105" s="1" t="s">
        <v>83</v>
      </c>
      <c r="G105" s="21"/>
      <c r="H105" s="3">
        <v>40</v>
      </c>
      <c r="I105" s="3">
        <f t="shared" si="2"/>
        <v>0</v>
      </c>
      <c r="J105" s="3">
        <v>128</v>
      </c>
      <c r="K105" s="4">
        <f t="shared" si="3"/>
        <v>0.3125</v>
      </c>
      <c r="L105" s="1" t="s">
        <v>106</v>
      </c>
    </row>
    <row r="106" spans="1:12" x14ac:dyDescent="0.2">
      <c r="A106" s="15" t="s">
        <v>136</v>
      </c>
      <c r="B106" s="1" t="s">
        <v>108</v>
      </c>
      <c r="C106" s="1" t="s">
        <v>150</v>
      </c>
      <c r="D106" s="1" t="s">
        <v>152</v>
      </c>
      <c r="E106" s="1"/>
      <c r="F106" s="1" t="s">
        <v>83</v>
      </c>
      <c r="G106" s="21"/>
      <c r="H106" s="3">
        <v>25</v>
      </c>
      <c r="I106" s="3">
        <f t="shared" si="2"/>
        <v>0</v>
      </c>
      <c r="J106" s="3">
        <v>87</v>
      </c>
      <c r="K106" s="4">
        <f t="shared" si="3"/>
        <v>0.28735632183908044</v>
      </c>
      <c r="L106" s="1" t="s">
        <v>106</v>
      </c>
    </row>
    <row r="107" spans="1:12" x14ac:dyDescent="0.2">
      <c r="A107" s="15" t="s">
        <v>136</v>
      </c>
      <c r="B107" s="1" t="s">
        <v>134</v>
      </c>
      <c r="C107" s="1" t="s">
        <v>153</v>
      </c>
      <c r="D107" s="1" t="s">
        <v>154</v>
      </c>
      <c r="E107" s="1"/>
      <c r="F107" s="1" t="s">
        <v>83</v>
      </c>
      <c r="G107" s="21"/>
      <c r="H107" s="3">
        <v>24</v>
      </c>
      <c r="I107" s="3">
        <f t="shared" si="2"/>
        <v>0</v>
      </c>
      <c r="J107" s="3">
        <v>84</v>
      </c>
      <c r="K107" s="4">
        <f t="shared" si="3"/>
        <v>0.2857142857142857</v>
      </c>
      <c r="L107" s="1" t="s">
        <v>106</v>
      </c>
    </row>
    <row r="108" spans="1:12" x14ac:dyDescent="0.2">
      <c r="A108" s="15" t="s">
        <v>136</v>
      </c>
      <c r="B108" s="1" t="s">
        <v>108</v>
      </c>
      <c r="C108" s="1" t="s">
        <v>155</v>
      </c>
      <c r="D108" s="1" t="s">
        <v>156</v>
      </c>
      <c r="E108" s="1"/>
      <c r="F108" s="1" t="s">
        <v>83</v>
      </c>
      <c r="G108" s="21">
        <v>2</v>
      </c>
      <c r="H108" s="3">
        <v>24</v>
      </c>
      <c r="I108" s="3">
        <f t="shared" si="2"/>
        <v>48</v>
      </c>
      <c r="J108" s="1"/>
      <c r="K108" s="4" t="e">
        <f t="shared" si="3"/>
        <v>#DIV/0!</v>
      </c>
      <c r="L108" s="1" t="s">
        <v>106</v>
      </c>
    </row>
    <row r="109" spans="1:12" x14ac:dyDescent="0.2">
      <c r="A109" s="15" t="s">
        <v>136</v>
      </c>
      <c r="B109" s="1" t="s">
        <v>157</v>
      </c>
      <c r="C109" s="1" t="s">
        <v>158</v>
      </c>
      <c r="D109" s="5" t="s">
        <v>159</v>
      </c>
      <c r="E109" s="1"/>
      <c r="F109" s="5" t="s">
        <v>83</v>
      </c>
      <c r="G109" s="21"/>
      <c r="H109" s="3">
        <v>38</v>
      </c>
      <c r="I109" s="3">
        <f t="shared" si="2"/>
        <v>0</v>
      </c>
      <c r="J109" s="3">
        <v>124</v>
      </c>
      <c r="K109" s="4">
        <f t="shared" si="3"/>
        <v>0.30645161290322581</v>
      </c>
      <c r="L109" s="1" t="s">
        <v>106</v>
      </c>
    </row>
    <row r="110" spans="1:12" x14ac:dyDescent="0.2">
      <c r="A110" s="15" t="s">
        <v>136</v>
      </c>
      <c r="B110" s="1" t="s">
        <v>142</v>
      </c>
      <c r="C110" s="1" t="s">
        <v>160</v>
      </c>
      <c r="D110" s="5" t="s">
        <v>161</v>
      </c>
      <c r="E110" s="1"/>
      <c r="F110" s="5" t="s">
        <v>83</v>
      </c>
      <c r="G110" s="21"/>
      <c r="H110" s="3">
        <v>30</v>
      </c>
      <c r="I110" s="3">
        <f t="shared" si="2"/>
        <v>0</v>
      </c>
      <c r="J110" s="3">
        <v>98</v>
      </c>
      <c r="K110" s="4">
        <f t="shared" si="3"/>
        <v>0.30612244897959184</v>
      </c>
      <c r="L110" s="1" t="s">
        <v>106</v>
      </c>
    </row>
    <row r="111" spans="1:12" x14ac:dyDescent="0.2">
      <c r="A111" s="15" t="s">
        <v>136</v>
      </c>
      <c r="B111" s="1" t="s">
        <v>428</v>
      </c>
      <c r="C111" s="1" t="s">
        <v>148</v>
      </c>
      <c r="D111" s="5" t="s">
        <v>429</v>
      </c>
      <c r="E111" s="1"/>
      <c r="F111" s="5" t="s">
        <v>50</v>
      </c>
      <c r="G111" s="21">
        <v>7</v>
      </c>
      <c r="H111" s="3">
        <v>96.67</v>
      </c>
      <c r="I111" s="3">
        <f t="shared" si="2"/>
        <v>676.69</v>
      </c>
      <c r="J111" s="3">
        <v>265</v>
      </c>
      <c r="K111" s="4">
        <f t="shared" si="3"/>
        <v>0.36479245283018868</v>
      </c>
      <c r="L111" s="1" t="s">
        <v>106</v>
      </c>
    </row>
    <row r="112" spans="1:12" x14ac:dyDescent="0.2">
      <c r="A112" s="15" t="s">
        <v>136</v>
      </c>
      <c r="B112" s="1" t="s">
        <v>162</v>
      </c>
      <c r="C112" s="1" t="s">
        <v>146</v>
      </c>
      <c r="D112" s="1" t="s">
        <v>436</v>
      </c>
      <c r="E112" s="1">
        <v>2020</v>
      </c>
      <c r="F112" s="1" t="s">
        <v>50</v>
      </c>
      <c r="G112" s="21"/>
      <c r="H112" s="3">
        <v>64.67</v>
      </c>
      <c r="I112" s="3">
        <f t="shared" si="2"/>
        <v>0</v>
      </c>
      <c r="J112" s="3">
        <v>195</v>
      </c>
      <c r="K112" s="4">
        <f t="shared" si="3"/>
        <v>0.33164102564102566</v>
      </c>
      <c r="L112" s="1" t="s">
        <v>106</v>
      </c>
    </row>
    <row r="113" spans="1:12" x14ac:dyDescent="0.2">
      <c r="A113" s="15" t="s">
        <v>136</v>
      </c>
      <c r="B113" s="1" t="s">
        <v>162</v>
      </c>
      <c r="C113" s="1" t="s">
        <v>146</v>
      </c>
      <c r="D113" s="1" t="s">
        <v>165</v>
      </c>
      <c r="E113" s="1">
        <v>2019</v>
      </c>
      <c r="F113" s="1" t="s">
        <v>164</v>
      </c>
      <c r="G113" s="21"/>
      <c r="H113" s="3">
        <v>21.33</v>
      </c>
      <c r="I113" s="3">
        <f t="shared" si="2"/>
        <v>0</v>
      </c>
      <c r="J113" s="3">
        <v>84</v>
      </c>
      <c r="K113" s="4">
        <f t="shared" si="3"/>
        <v>0.25392857142857139</v>
      </c>
      <c r="L113" s="1" t="s">
        <v>106</v>
      </c>
    </row>
    <row r="114" spans="1:12" x14ac:dyDescent="0.2">
      <c r="A114" s="15" t="s">
        <v>136</v>
      </c>
      <c r="B114" s="1" t="s">
        <v>162</v>
      </c>
      <c r="C114" s="1" t="s">
        <v>146</v>
      </c>
      <c r="D114" s="1" t="s">
        <v>166</v>
      </c>
      <c r="E114" s="1">
        <v>2020</v>
      </c>
      <c r="F114" s="1" t="s">
        <v>372</v>
      </c>
      <c r="G114" s="21"/>
      <c r="H114" s="3">
        <v>60</v>
      </c>
      <c r="I114" s="3">
        <f t="shared" si="2"/>
        <v>0</v>
      </c>
      <c r="J114" s="3">
        <v>180</v>
      </c>
      <c r="K114" s="4">
        <f t="shared" si="3"/>
        <v>0.33333333333333331</v>
      </c>
      <c r="L114" s="1" t="s">
        <v>106</v>
      </c>
    </row>
    <row r="115" spans="1:12" x14ac:dyDescent="0.2">
      <c r="A115" s="15" t="s">
        <v>136</v>
      </c>
      <c r="B115" s="1" t="s">
        <v>162</v>
      </c>
      <c r="C115" s="1" t="s">
        <v>146</v>
      </c>
      <c r="D115" s="1" t="s">
        <v>439</v>
      </c>
      <c r="E115" s="1">
        <v>2022</v>
      </c>
      <c r="F115" s="1" t="s">
        <v>76</v>
      </c>
      <c r="G115" s="21">
        <v>6</v>
      </c>
      <c r="H115" s="3">
        <v>80</v>
      </c>
      <c r="I115" s="3">
        <f t="shared" si="2"/>
        <v>480</v>
      </c>
      <c r="J115" s="3">
        <v>220</v>
      </c>
      <c r="K115" s="4">
        <f t="shared" si="3"/>
        <v>0.36363636363636365</v>
      </c>
      <c r="L115" s="1" t="s">
        <v>106</v>
      </c>
    </row>
    <row r="116" spans="1:12" x14ac:dyDescent="0.2">
      <c r="A116" s="15" t="s">
        <v>136</v>
      </c>
      <c r="B116" s="1" t="s">
        <v>162</v>
      </c>
      <c r="C116" s="1" t="s">
        <v>146</v>
      </c>
      <c r="D116" s="1" t="s">
        <v>167</v>
      </c>
      <c r="E116" s="1"/>
      <c r="F116" s="1" t="s">
        <v>372</v>
      </c>
      <c r="G116" s="21"/>
      <c r="H116" s="3">
        <v>37.950000000000003</v>
      </c>
      <c r="I116" s="3">
        <f t="shared" si="2"/>
        <v>0</v>
      </c>
      <c r="J116" s="3">
        <v>114</v>
      </c>
      <c r="K116" s="4">
        <f t="shared" si="3"/>
        <v>0.3328947368421053</v>
      </c>
      <c r="L116" s="1" t="s">
        <v>106</v>
      </c>
    </row>
    <row r="117" spans="1:12" x14ac:dyDescent="0.2">
      <c r="A117" s="15" t="s">
        <v>136</v>
      </c>
      <c r="B117" s="1" t="s">
        <v>108</v>
      </c>
      <c r="C117" s="1" t="s">
        <v>168</v>
      </c>
      <c r="D117" s="1" t="s">
        <v>169</v>
      </c>
      <c r="E117" s="1"/>
      <c r="F117" s="1" t="s">
        <v>50</v>
      </c>
      <c r="G117" s="21"/>
      <c r="H117" s="3">
        <v>21.33</v>
      </c>
      <c r="I117" s="3">
        <f t="shared" si="2"/>
        <v>0</v>
      </c>
      <c r="J117" s="3">
        <v>74</v>
      </c>
      <c r="K117" s="4">
        <f t="shared" si="3"/>
        <v>0.28824324324324324</v>
      </c>
      <c r="L117" s="1" t="s">
        <v>106</v>
      </c>
    </row>
    <row r="118" spans="1:12" x14ac:dyDescent="0.2">
      <c r="A118" s="15" t="s">
        <v>136</v>
      </c>
      <c r="B118" s="1" t="s">
        <v>108</v>
      </c>
      <c r="C118" s="1" t="s">
        <v>168</v>
      </c>
      <c r="D118" s="1" t="s">
        <v>170</v>
      </c>
      <c r="E118" s="1"/>
      <c r="F118" s="1" t="s">
        <v>50</v>
      </c>
      <c r="G118" s="21"/>
      <c r="H118" s="3">
        <v>21.33</v>
      </c>
      <c r="I118" s="3">
        <f t="shared" si="2"/>
        <v>0</v>
      </c>
      <c r="J118" s="3">
        <v>95</v>
      </c>
      <c r="K118" s="4">
        <f t="shared" si="3"/>
        <v>0.22452631578947366</v>
      </c>
      <c r="L118" s="1" t="s">
        <v>106</v>
      </c>
    </row>
    <row r="119" spans="1:12" x14ac:dyDescent="0.2">
      <c r="A119" s="15" t="s">
        <v>136</v>
      </c>
      <c r="B119" s="1" t="s">
        <v>108</v>
      </c>
      <c r="C119" s="1" t="s">
        <v>171</v>
      </c>
      <c r="D119" s="1" t="s">
        <v>172</v>
      </c>
      <c r="E119" s="1"/>
      <c r="F119" s="1" t="s">
        <v>90</v>
      </c>
      <c r="G119" s="21"/>
      <c r="H119" s="3">
        <v>210</v>
      </c>
      <c r="I119" s="3">
        <f t="shared" si="2"/>
        <v>0</v>
      </c>
      <c r="J119" s="3">
        <v>610</v>
      </c>
      <c r="K119" s="4">
        <f t="shared" si="3"/>
        <v>0.34426229508196721</v>
      </c>
      <c r="L119" s="1" t="s">
        <v>106</v>
      </c>
    </row>
    <row r="120" spans="1:12" x14ac:dyDescent="0.2">
      <c r="A120" s="15" t="s">
        <v>136</v>
      </c>
      <c r="B120" s="1" t="s">
        <v>108</v>
      </c>
      <c r="C120" s="1" t="s">
        <v>173</v>
      </c>
      <c r="D120" s="1" t="s">
        <v>174</v>
      </c>
      <c r="E120" s="1"/>
      <c r="F120" s="1" t="s">
        <v>90</v>
      </c>
      <c r="G120" s="21"/>
      <c r="H120" s="3">
        <v>25</v>
      </c>
      <c r="I120" s="3">
        <f t="shared" si="2"/>
        <v>0</v>
      </c>
      <c r="J120" s="3">
        <v>79</v>
      </c>
      <c r="K120" s="4">
        <f t="shared" si="3"/>
        <v>0.31645569620253167</v>
      </c>
      <c r="L120" s="1" t="s">
        <v>106</v>
      </c>
    </row>
    <row r="121" spans="1:12" x14ac:dyDescent="0.2">
      <c r="A121" s="15" t="s">
        <v>136</v>
      </c>
      <c r="B121" s="1" t="s">
        <v>108</v>
      </c>
      <c r="C121" s="1" t="s">
        <v>148</v>
      </c>
      <c r="D121" s="1" t="s">
        <v>175</v>
      </c>
      <c r="E121" s="1"/>
      <c r="F121" s="1" t="s">
        <v>90</v>
      </c>
      <c r="G121" s="21"/>
      <c r="H121" s="3">
        <v>72</v>
      </c>
      <c r="I121" s="3">
        <f t="shared" si="2"/>
        <v>0</v>
      </c>
      <c r="J121" s="3">
        <v>236</v>
      </c>
      <c r="K121" s="4">
        <f t="shared" si="3"/>
        <v>0.30508474576271188</v>
      </c>
      <c r="L121" s="1" t="s">
        <v>106</v>
      </c>
    </row>
    <row r="122" spans="1:12" x14ac:dyDescent="0.2">
      <c r="A122" s="15" t="s">
        <v>136</v>
      </c>
      <c r="B122" s="1" t="s">
        <v>108</v>
      </c>
      <c r="C122" s="1" t="s">
        <v>150</v>
      </c>
      <c r="D122" s="1" t="s">
        <v>176</v>
      </c>
      <c r="E122" s="1">
        <v>2018</v>
      </c>
      <c r="F122" s="1" t="s">
        <v>372</v>
      </c>
      <c r="G122" s="21"/>
      <c r="H122" s="3">
        <v>40.950000000000003</v>
      </c>
      <c r="I122" s="3">
        <f t="shared" si="2"/>
        <v>0</v>
      </c>
      <c r="J122" s="3">
        <v>128</v>
      </c>
      <c r="K122" s="4">
        <f t="shared" si="3"/>
        <v>0.31992187500000002</v>
      </c>
      <c r="L122" s="1" t="s">
        <v>106</v>
      </c>
    </row>
    <row r="123" spans="1:12" x14ac:dyDescent="0.2">
      <c r="A123" s="15" t="s">
        <v>136</v>
      </c>
      <c r="B123" s="1" t="s">
        <v>108</v>
      </c>
      <c r="C123" s="1" t="s">
        <v>150</v>
      </c>
      <c r="D123" s="1" t="s">
        <v>177</v>
      </c>
      <c r="E123" s="1">
        <v>2018</v>
      </c>
      <c r="F123" s="1" t="s">
        <v>372</v>
      </c>
      <c r="G123" s="21"/>
      <c r="H123" s="3">
        <v>44.95</v>
      </c>
      <c r="I123" s="3">
        <f t="shared" si="2"/>
        <v>0</v>
      </c>
      <c r="J123" s="3">
        <v>139</v>
      </c>
      <c r="K123" s="4">
        <f t="shared" si="3"/>
        <v>0.32338129496402879</v>
      </c>
      <c r="L123" s="1" t="s">
        <v>106</v>
      </c>
    </row>
    <row r="124" spans="1:12" x14ac:dyDescent="0.2">
      <c r="A124" s="15" t="s">
        <v>136</v>
      </c>
      <c r="B124" s="1" t="s">
        <v>108</v>
      </c>
      <c r="C124" s="1" t="s">
        <v>150</v>
      </c>
      <c r="D124" s="1" t="s">
        <v>178</v>
      </c>
      <c r="E124" s="1">
        <v>2018</v>
      </c>
      <c r="F124" s="1" t="s">
        <v>372</v>
      </c>
      <c r="G124" s="21">
        <v>5</v>
      </c>
      <c r="H124" s="3">
        <v>144</v>
      </c>
      <c r="I124" s="3">
        <f t="shared" si="2"/>
        <v>720</v>
      </c>
      <c r="J124" s="3">
        <v>390</v>
      </c>
      <c r="K124" s="4">
        <f t="shared" si="3"/>
        <v>0.36923076923076925</v>
      </c>
      <c r="L124" s="1" t="s">
        <v>106</v>
      </c>
    </row>
    <row r="125" spans="1:12" x14ac:dyDescent="0.2">
      <c r="A125" s="15" t="s">
        <v>136</v>
      </c>
      <c r="B125" s="1" t="s">
        <v>108</v>
      </c>
      <c r="C125" s="1" t="s">
        <v>150</v>
      </c>
      <c r="D125" s="1" t="s">
        <v>179</v>
      </c>
      <c r="E125" s="1">
        <v>2018</v>
      </c>
      <c r="F125" s="1" t="s">
        <v>372</v>
      </c>
      <c r="G125" s="21"/>
      <c r="H125" s="3">
        <v>281.55</v>
      </c>
      <c r="I125" s="3">
        <f t="shared" si="2"/>
        <v>0</v>
      </c>
      <c r="J125" s="3">
        <v>685</v>
      </c>
      <c r="K125" s="4">
        <f t="shared" si="3"/>
        <v>0.41102189781021897</v>
      </c>
      <c r="L125" s="1" t="s">
        <v>63</v>
      </c>
    </row>
    <row r="126" spans="1:12" x14ac:dyDescent="0.2">
      <c r="A126" s="15" t="s">
        <v>136</v>
      </c>
      <c r="B126" s="1" t="s">
        <v>180</v>
      </c>
      <c r="C126" s="1" t="s">
        <v>168</v>
      </c>
      <c r="D126" s="1" t="s">
        <v>181</v>
      </c>
      <c r="E126" s="1">
        <v>2021</v>
      </c>
      <c r="F126" s="1" t="s">
        <v>372</v>
      </c>
      <c r="G126" s="21"/>
      <c r="H126" s="3">
        <v>31.95</v>
      </c>
      <c r="I126" s="3">
        <f t="shared" si="2"/>
        <v>0</v>
      </c>
      <c r="J126" s="3">
        <v>96</v>
      </c>
      <c r="K126" s="4">
        <f t="shared" si="3"/>
        <v>0.33281250000000001</v>
      </c>
      <c r="L126" s="1" t="s">
        <v>106</v>
      </c>
    </row>
    <row r="127" spans="1:12" x14ac:dyDescent="0.2">
      <c r="A127" s="15" t="s">
        <v>136</v>
      </c>
      <c r="B127" s="1" t="s">
        <v>180</v>
      </c>
      <c r="C127" s="1" t="s">
        <v>148</v>
      </c>
      <c r="D127" s="1" t="s">
        <v>182</v>
      </c>
      <c r="E127" s="1">
        <v>2020</v>
      </c>
      <c r="F127" s="1" t="s">
        <v>372</v>
      </c>
      <c r="G127" s="21"/>
      <c r="H127" s="3">
        <v>38.950000000000003</v>
      </c>
      <c r="I127" s="3">
        <f t="shared" si="2"/>
        <v>0</v>
      </c>
      <c r="J127" s="3">
        <v>125</v>
      </c>
      <c r="K127" s="4">
        <f t="shared" si="3"/>
        <v>0.31160000000000004</v>
      </c>
      <c r="L127" s="1" t="s">
        <v>106</v>
      </c>
    </row>
    <row r="128" spans="1:12" x14ac:dyDescent="0.2">
      <c r="A128" s="15" t="s">
        <v>136</v>
      </c>
      <c r="B128" s="1" t="s">
        <v>180</v>
      </c>
      <c r="C128" s="1" t="s">
        <v>148</v>
      </c>
      <c r="D128" s="1" t="s">
        <v>408</v>
      </c>
      <c r="E128" s="1">
        <v>2022</v>
      </c>
      <c r="F128" s="1" t="s">
        <v>372</v>
      </c>
      <c r="G128" s="21">
        <v>8</v>
      </c>
      <c r="H128" s="3">
        <v>60.1</v>
      </c>
      <c r="I128" s="3">
        <f t="shared" si="2"/>
        <v>480.8</v>
      </c>
      <c r="J128" s="3">
        <v>180</v>
      </c>
      <c r="K128" s="4">
        <f t="shared" si="3"/>
        <v>0.3338888888888889</v>
      </c>
      <c r="L128" s="1" t="s">
        <v>106</v>
      </c>
    </row>
    <row r="129" spans="1:12" x14ac:dyDescent="0.2">
      <c r="A129" s="15" t="s">
        <v>136</v>
      </c>
      <c r="B129" s="1" t="s">
        <v>180</v>
      </c>
      <c r="C129" s="1" t="s">
        <v>148</v>
      </c>
      <c r="D129" s="1" t="s">
        <v>461</v>
      </c>
      <c r="E129" s="1">
        <v>2022</v>
      </c>
      <c r="F129" s="1" t="s">
        <v>372</v>
      </c>
      <c r="G129" s="21"/>
      <c r="H129" s="3">
        <v>60.1</v>
      </c>
      <c r="I129" s="3">
        <f t="shared" si="2"/>
        <v>0</v>
      </c>
      <c r="J129" s="3">
        <v>180</v>
      </c>
      <c r="K129" s="4">
        <f t="shared" si="3"/>
        <v>0.3338888888888889</v>
      </c>
      <c r="L129" s="1" t="s">
        <v>106</v>
      </c>
    </row>
    <row r="130" spans="1:12" x14ac:dyDescent="0.2">
      <c r="A130" s="15" t="s">
        <v>136</v>
      </c>
      <c r="B130" s="1" t="s">
        <v>108</v>
      </c>
      <c r="C130" s="1" t="s">
        <v>148</v>
      </c>
      <c r="D130" s="1" t="s">
        <v>183</v>
      </c>
      <c r="E130" s="1">
        <v>2020</v>
      </c>
      <c r="F130" s="1" t="s">
        <v>372</v>
      </c>
      <c r="G130" s="21"/>
      <c r="H130" s="3">
        <v>46</v>
      </c>
      <c r="I130" s="3">
        <f t="shared" si="2"/>
        <v>0</v>
      </c>
      <c r="J130" s="3">
        <v>149</v>
      </c>
      <c r="K130" s="4">
        <f t="shared" si="3"/>
        <v>0.3087248322147651</v>
      </c>
      <c r="L130" s="1" t="s">
        <v>106</v>
      </c>
    </row>
    <row r="131" spans="1:12" x14ac:dyDescent="0.2">
      <c r="A131" s="15" t="s">
        <v>136</v>
      </c>
      <c r="B131" s="1" t="s">
        <v>108</v>
      </c>
      <c r="C131" s="1" t="s">
        <v>148</v>
      </c>
      <c r="D131" s="1" t="s">
        <v>184</v>
      </c>
      <c r="E131" s="1">
        <v>2019</v>
      </c>
      <c r="F131" s="1" t="s">
        <v>372</v>
      </c>
      <c r="G131" s="21"/>
      <c r="H131" s="3">
        <v>75.95</v>
      </c>
      <c r="I131" s="3">
        <f t="shared" si="2"/>
        <v>0</v>
      </c>
      <c r="J131" s="3">
        <v>235</v>
      </c>
      <c r="K131" s="4">
        <f t="shared" si="3"/>
        <v>0.32319148936170217</v>
      </c>
      <c r="L131" s="1" t="s">
        <v>106</v>
      </c>
    </row>
    <row r="132" spans="1:12" x14ac:dyDescent="0.2">
      <c r="A132" s="15" t="s">
        <v>136</v>
      </c>
      <c r="B132" s="1" t="s">
        <v>108</v>
      </c>
      <c r="C132" s="1" t="s">
        <v>148</v>
      </c>
      <c r="D132" s="1" t="s">
        <v>185</v>
      </c>
      <c r="E132" s="1"/>
      <c r="F132" s="1" t="s">
        <v>372</v>
      </c>
      <c r="G132" s="21"/>
      <c r="H132" s="3">
        <v>70</v>
      </c>
      <c r="I132" s="3">
        <f t="shared" si="2"/>
        <v>0</v>
      </c>
      <c r="J132" s="3">
        <v>240</v>
      </c>
      <c r="K132" s="4">
        <f t="shared" si="3"/>
        <v>0.29166666666666669</v>
      </c>
      <c r="L132" s="1" t="s">
        <v>106</v>
      </c>
    </row>
    <row r="133" spans="1:12" x14ac:dyDescent="0.2">
      <c r="A133" s="15" t="s">
        <v>136</v>
      </c>
      <c r="B133" s="1" t="s">
        <v>108</v>
      </c>
      <c r="C133" s="1" t="s">
        <v>148</v>
      </c>
      <c r="D133" s="1" t="s">
        <v>186</v>
      </c>
      <c r="E133" s="1"/>
      <c r="F133" s="1" t="s">
        <v>372</v>
      </c>
      <c r="G133" s="21"/>
      <c r="H133" s="3">
        <v>130</v>
      </c>
      <c r="I133" s="3">
        <f t="shared" si="2"/>
        <v>0</v>
      </c>
      <c r="J133" s="3">
        <v>430</v>
      </c>
      <c r="K133" s="4">
        <f t="shared" si="3"/>
        <v>0.30232558139534882</v>
      </c>
      <c r="L133" s="1" t="s">
        <v>106</v>
      </c>
    </row>
    <row r="134" spans="1:12" x14ac:dyDescent="0.2">
      <c r="A134" s="15" t="s">
        <v>136</v>
      </c>
      <c r="B134" s="1" t="s">
        <v>108</v>
      </c>
      <c r="C134" s="1" t="s">
        <v>148</v>
      </c>
      <c r="D134" s="1" t="s">
        <v>387</v>
      </c>
      <c r="E134" s="1">
        <v>2021</v>
      </c>
      <c r="F134" s="1" t="s">
        <v>372</v>
      </c>
      <c r="G134" s="21">
        <v>4</v>
      </c>
      <c r="H134" s="3">
        <v>72</v>
      </c>
      <c r="I134" s="3">
        <f t="shared" si="2"/>
        <v>288</v>
      </c>
      <c r="J134" s="3">
        <v>215</v>
      </c>
      <c r="K134" s="4">
        <f t="shared" si="3"/>
        <v>0.33488372093023255</v>
      </c>
      <c r="L134" s="1" t="s">
        <v>106</v>
      </c>
    </row>
    <row r="135" spans="1:12" x14ac:dyDescent="0.2">
      <c r="A135" s="15" t="s">
        <v>136</v>
      </c>
      <c r="B135" s="1" t="s">
        <v>108</v>
      </c>
      <c r="C135" s="1" t="s">
        <v>148</v>
      </c>
      <c r="D135" s="1" t="s">
        <v>187</v>
      </c>
      <c r="E135" s="1"/>
      <c r="F135" s="1" t="s">
        <v>372</v>
      </c>
      <c r="G135" s="21"/>
      <c r="H135" s="3">
        <v>55</v>
      </c>
      <c r="I135" s="3">
        <f t="shared" si="2"/>
        <v>0</v>
      </c>
      <c r="J135" s="3">
        <v>168</v>
      </c>
      <c r="K135" s="4">
        <f t="shared" si="3"/>
        <v>0.32738095238095238</v>
      </c>
      <c r="L135" s="1" t="s">
        <v>106</v>
      </c>
    </row>
    <row r="136" spans="1:12" x14ac:dyDescent="0.2">
      <c r="A136" s="15" t="s">
        <v>136</v>
      </c>
      <c r="B136" s="1" t="s">
        <v>180</v>
      </c>
      <c r="C136" s="1" t="s">
        <v>148</v>
      </c>
      <c r="D136" s="1" t="s">
        <v>188</v>
      </c>
      <c r="E136" s="1"/>
      <c r="F136" s="1" t="s">
        <v>372</v>
      </c>
      <c r="G136" s="21"/>
      <c r="H136" s="3">
        <v>48</v>
      </c>
      <c r="I136" s="3">
        <f t="shared" si="2"/>
        <v>0</v>
      </c>
      <c r="J136" s="3">
        <v>145</v>
      </c>
      <c r="K136" s="4">
        <f t="shared" si="3"/>
        <v>0.33103448275862069</v>
      </c>
      <c r="L136" s="1" t="s">
        <v>106</v>
      </c>
    </row>
    <row r="137" spans="1:12" x14ac:dyDescent="0.2">
      <c r="A137" s="15" t="s">
        <v>136</v>
      </c>
      <c r="B137" s="1" t="s">
        <v>180</v>
      </c>
      <c r="C137" s="1" t="s">
        <v>148</v>
      </c>
      <c r="D137" s="1" t="s">
        <v>189</v>
      </c>
      <c r="E137" s="1">
        <v>2018</v>
      </c>
      <c r="F137" s="1" t="s">
        <v>372</v>
      </c>
      <c r="G137" s="21"/>
      <c r="H137" s="3">
        <v>20</v>
      </c>
      <c r="I137" s="3">
        <f t="shared" si="2"/>
        <v>0</v>
      </c>
      <c r="J137" s="3">
        <v>95</v>
      </c>
      <c r="K137" s="4">
        <f t="shared" si="3"/>
        <v>0.21052631578947367</v>
      </c>
      <c r="L137" s="1" t="s">
        <v>106</v>
      </c>
    </row>
    <row r="138" spans="1:12" x14ac:dyDescent="0.2">
      <c r="A138" s="15" t="s">
        <v>136</v>
      </c>
      <c r="B138" s="1" t="s">
        <v>180</v>
      </c>
      <c r="C138" s="1" t="s">
        <v>148</v>
      </c>
      <c r="D138" s="1" t="s">
        <v>189</v>
      </c>
      <c r="E138" s="1">
        <v>2019</v>
      </c>
      <c r="F138" s="1" t="s">
        <v>372</v>
      </c>
      <c r="G138" s="21"/>
      <c r="H138" s="3">
        <v>48.45</v>
      </c>
      <c r="I138" s="3">
        <f t="shared" si="2"/>
        <v>0</v>
      </c>
      <c r="J138" s="3">
        <v>152</v>
      </c>
      <c r="K138" s="4">
        <f t="shared" si="3"/>
        <v>0.31875000000000003</v>
      </c>
      <c r="L138" s="1" t="s">
        <v>106</v>
      </c>
    </row>
    <row r="139" spans="1:12" x14ac:dyDescent="0.2">
      <c r="A139" s="15" t="s">
        <v>136</v>
      </c>
      <c r="B139" s="1" t="s">
        <v>108</v>
      </c>
      <c r="C139" s="1" t="s">
        <v>148</v>
      </c>
      <c r="D139" s="1" t="s">
        <v>190</v>
      </c>
      <c r="E139" s="1"/>
      <c r="F139" s="1" t="s">
        <v>372</v>
      </c>
      <c r="G139" s="21"/>
      <c r="H139" s="3">
        <v>108.95</v>
      </c>
      <c r="I139" s="3">
        <f t="shared" si="2"/>
        <v>0</v>
      </c>
      <c r="J139" s="3">
        <v>362</v>
      </c>
      <c r="K139" s="4">
        <f t="shared" si="3"/>
        <v>0.30096685082872932</v>
      </c>
      <c r="L139" s="1" t="s">
        <v>106</v>
      </c>
    </row>
    <row r="140" spans="1:12" x14ac:dyDescent="0.2">
      <c r="A140" s="15" t="s">
        <v>136</v>
      </c>
      <c r="B140" s="1" t="s">
        <v>108</v>
      </c>
      <c r="C140" s="1" t="s">
        <v>148</v>
      </c>
      <c r="D140" s="1" t="s">
        <v>191</v>
      </c>
      <c r="E140" s="1">
        <v>2018</v>
      </c>
      <c r="F140" s="1" t="s">
        <v>372</v>
      </c>
      <c r="G140" s="21"/>
      <c r="H140" s="3">
        <v>84.95</v>
      </c>
      <c r="I140" s="3">
        <f t="shared" si="2"/>
        <v>0</v>
      </c>
      <c r="J140" s="3">
        <v>290</v>
      </c>
      <c r="K140" s="4">
        <f t="shared" si="3"/>
        <v>0.29293103448275865</v>
      </c>
      <c r="L140" s="1" t="s">
        <v>106</v>
      </c>
    </row>
    <row r="141" spans="1:12" x14ac:dyDescent="0.2">
      <c r="A141" s="15" t="s">
        <v>136</v>
      </c>
      <c r="B141" s="1" t="s">
        <v>108</v>
      </c>
      <c r="C141" s="1" t="s">
        <v>148</v>
      </c>
      <c r="D141" s="1" t="s">
        <v>391</v>
      </c>
      <c r="E141" s="1">
        <v>2020</v>
      </c>
      <c r="F141" s="1" t="s">
        <v>372</v>
      </c>
      <c r="G141" s="21"/>
      <c r="H141" s="3">
        <v>41.2</v>
      </c>
      <c r="I141" s="3">
        <f t="shared" si="2"/>
        <v>0</v>
      </c>
      <c r="J141" s="3">
        <v>125</v>
      </c>
      <c r="K141" s="4">
        <f t="shared" si="3"/>
        <v>0.3296</v>
      </c>
      <c r="L141" s="1" t="s">
        <v>106</v>
      </c>
    </row>
    <row r="142" spans="1:12" x14ac:dyDescent="0.2">
      <c r="A142" s="15" t="s">
        <v>136</v>
      </c>
      <c r="B142" s="1" t="s">
        <v>108</v>
      </c>
      <c r="C142" s="1" t="s">
        <v>148</v>
      </c>
      <c r="D142" s="1" t="s">
        <v>192</v>
      </c>
      <c r="E142" s="1">
        <v>2019</v>
      </c>
      <c r="F142" s="1" t="s">
        <v>372</v>
      </c>
      <c r="G142" s="21"/>
      <c r="H142" s="3">
        <v>37</v>
      </c>
      <c r="I142" s="3">
        <f t="shared" si="2"/>
        <v>0</v>
      </c>
      <c r="J142" s="3">
        <v>125</v>
      </c>
      <c r="K142" s="4">
        <f t="shared" si="3"/>
        <v>0.29599999999999999</v>
      </c>
      <c r="L142" s="1" t="s">
        <v>106</v>
      </c>
    </row>
    <row r="143" spans="1:12" x14ac:dyDescent="0.2">
      <c r="A143" s="15" t="s">
        <v>136</v>
      </c>
      <c r="B143" s="1" t="s">
        <v>108</v>
      </c>
      <c r="C143" s="1" t="s">
        <v>148</v>
      </c>
      <c r="D143" s="1" t="s">
        <v>193</v>
      </c>
      <c r="E143" s="1">
        <v>2020</v>
      </c>
      <c r="F143" s="1" t="s">
        <v>372</v>
      </c>
      <c r="G143" s="21"/>
      <c r="H143" s="3">
        <v>122.5</v>
      </c>
      <c r="I143" s="3">
        <f t="shared" si="2"/>
        <v>0</v>
      </c>
      <c r="J143" s="3">
        <v>395</v>
      </c>
      <c r="K143" s="4">
        <f t="shared" si="3"/>
        <v>0.310126582278481</v>
      </c>
      <c r="L143" s="1" t="s">
        <v>106</v>
      </c>
    </row>
    <row r="144" spans="1:12" x14ac:dyDescent="0.2">
      <c r="A144" s="15" t="s">
        <v>136</v>
      </c>
      <c r="B144" s="1" t="s">
        <v>108</v>
      </c>
      <c r="C144" s="1" t="s">
        <v>148</v>
      </c>
      <c r="D144" s="1" t="s">
        <v>195</v>
      </c>
      <c r="E144" s="1">
        <v>2022</v>
      </c>
      <c r="F144" s="1" t="s">
        <v>50</v>
      </c>
      <c r="G144" s="21"/>
      <c r="H144" s="3">
        <v>32.67</v>
      </c>
      <c r="I144" s="3">
        <f t="shared" si="2"/>
        <v>0</v>
      </c>
      <c r="J144" s="3">
        <v>108</v>
      </c>
      <c r="K144" s="4">
        <f t="shared" si="3"/>
        <v>0.30249999999999999</v>
      </c>
      <c r="L144" s="1" t="s">
        <v>106</v>
      </c>
    </row>
    <row r="145" spans="1:12" x14ac:dyDescent="0.2">
      <c r="A145" s="15" t="s">
        <v>136</v>
      </c>
      <c r="B145" s="1" t="s">
        <v>108</v>
      </c>
      <c r="C145" s="1" t="s">
        <v>148</v>
      </c>
      <c r="D145" s="1" t="s">
        <v>195</v>
      </c>
      <c r="E145" s="1">
        <v>2020</v>
      </c>
      <c r="F145" s="1" t="s">
        <v>50</v>
      </c>
      <c r="G145" s="21"/>
      <c r="H145" s="3">
        <v>27.33</v>
      </c>
      <c r="I145" s="3">
        <f t="shared" si="2"/>
        <v>0</v>
      </c>
      <c r="J145" s="3">
        <v>106</v>
      </c>
      <c r="K145" s="4">
        <f t="shared" si="3"/>
        <v>0.25783018867924529</v>
      </c>
      <c r="L145" s="1" t="s">
        <v>106</v>
      </c>
    </row>
    <row r="146" spans="1:12" x14ac:dyDescent="0.2">
      <c r="A146" s="15" t="s">
        <v>136</v>
      </c>
      <c r="B146" s="1" t="s">
        <v>108</v>
      </c>
      <c r="C146" s="1" t="s">
        <v>148</v>
      </c>
      <c r="D146" s="1" t="s">
        <v>195</v>
      </c>
      <c r="E146" s="1">
        <v>2021</v>
      </c>
      <c r="F146" s="1" t="s">
        <v>50</v>
      </c>
      <c r="G146" s="21"/>
      <c r="H146" s="3">
        <v>29.33</v>
      </c>
      <c r="I146" s="3">
        <f t="shared" si="2"/>
        <v>0</v>
      </c>
      <c r="J146" s="3">
        <v>112</v>
      </c>
      <c r="K146" s="4">
        <f t="shared" si="3"/>
        <v>0.26187499999999997</v>
      </c>
      <c r="L146" s="1" t="s">
        <v>106</v>
      </c>
    </row>
    <row r="147" spans="1:12" x14ac:dyDescent="0.2">
      <c r="A147" s="15" t="s">
        <v>136</v>
      </c>
      <c r="B147" s="1" t="s">
        <v>108</v>
      </c>
      <c r="C147" s="1" t="s">
        <v>148</v>
      </c>
      <c r="D147" s="1" t="s">
        <v>418</v>
      </c>
      <c r="E147" s="1">
        <v>2022</v>
      </c>
      <c r="F147" s="1" t="s">
        <v>50</v>
      </c>
      <c r="G147" s="21">
        <v>4</v>
      </c>
      <c r="H147" s="3">
        <v>87.99</v>
      </c>
      <c r="I147" s="3">
        <f t="shared" si="2"/>
        <v>351.96</v>
      </c>
      <c r="J147" s="3">
        <v>259</v>
      </c>
      <c r="K147" s="4">
        <f t="shared" si="3"/>
        <v>0.3397297297297297</v>
      </c>
      <c r="L147" s="1" t="s">
        <v>106</v>
      </c>
    </row>
    <row r="148" spans="1:12" x14ac:dyDescent="0.2">
      <c r="A148" s="15" t="s">
        <v>136</v>
      </c>
      <c r="B148" s="1" t="s">
        <v>108</v>
      </c>
      <c r="C148" s="1" t="s">
        <v>148</v>
      </c>
      <c r="D148" s="1" t="s">
        <v>384</v>
      </c>
      <c r="E148" s="1">
        <v>2021</v>
      </c>
      <c r="F148" s="1" t="s">
        <v>25</v>
      </c>
      <c r="G148" s="21">
        <v>12</v>
      </c>
      <c r="H148" s="3">
        <v>71.25</v>
      </c>
      <c r="I148" s="3">
        <f t="shared" ref="I148:I212" si="4">H148*G148</f>
        <v>855</v>
      </c>
      <c r="J148" s="3">
        <v>230</v>
      </c>
      <c r="K148" s="4">
        <f t="shared" si="3"/>
        <v>0.30978260869565216</v>
      </c>
      <c r="L148" s="1" t="s">
        <v>106</v>
      </c>
    </row>
    <row r="149" spans="1:12" x14ac:dyDescent="0.2">
      <c r="A149" s="15" t="s">
        <v>136</v>
      </c>
      <c r="B149" s="1" t="s">
        <v>108</v>
      </c>
      <c r="C149" s="1" t="s">
        <v>441</v>
      </c>
      <c r="D149" s="1" t="s">
        <v>442</v>
      </c>
      <c r="E149" s="1">
        <v>2020</v>
      </c>
      <c r="F149" s="1" t="s">
        <v>443</v>
      </c>
      <c r="G149" s="21">
        <v>1</v>
      </c>
      <c r="H149" s="3">
        <v>59.1</v>
      </c>
      <c r="I149" s="3">
        <f t="shared" si="4"/>
        <v>59.1</v>
      </c>
      <c r="J149" s="3">
        <v>180</v>
      </c>
      <c r="K149" s="4">
        <f t="shared" si="3"/>
        <v>0.32833333333333337</v>
      </c>
      <c r="L149" s="1" t="s">
        <v>106</v>
      </c>
    </row>
    <row r="150" spans="1:12" x14ac:dyDescent="0.2">
      <c r="A150" s="15" t="s">
        <v>136</v>
      </c>
      <c r="B150" s="1" t="s">
        <v>108</v>
      </c>
      <c r="C150" s="1" t="s">
        <v>148</v>
      </c>
      <c r="D150" s="1" t="s">
        <v>460</v>
      </c>
      <c r="E150" s="1">
        <v>2023</v>
      </c>
      <c r="F150" s="1" t="s">
        <v>123</v>
      </c>
      <c r="G150" s="21">
        <v>6</v>
      </c>
      <c r="H150" s="3">
        <v>59.17</v>
      </c>
      <c r="I150" s="3">
        <f t="shared" si="4"/>
        <v>355.02</v>
      </c>
      <c r="J150" s="3">
        <v>188</v>
      </c>
      <c r="K150" s="4">
        <f t="shared" si="3"/>
        <v>0.31473404255319148</v>
      </c>
      <c r="L150" s="1" t="s">
        <v>106</v>
      </c>
    </row>
    <row r="151" spans="1:12" x14ac:dyDescent="0.2">
      <c r="A151" s="15" t="s">
        <v>136</v>
      </c>
      <c r="B151" s="1" t="s">
        <v>108</v>
      </c>
      <c r="C151" s="1" t="s">
        <v>148</v>
      </c>
      <c r="D151" s="1" t="s">
        <v>466</v>
      </c>
      <c r="E151" s="1">
        <v>2023</v>
      </c>
      <c r="F151" s="1" t="s">
        <v>123</v>
      </c>
      <c r="G151" s="21"/>
      <c r="H151" s="3">
        <v>31.5</v>
      </c>
      <c r="I151" s="3">
        <f t="shared" si="4"/>
        <v>0</v>
      </c>
      <c r="J151" s="3">
        <v>99</v>
      </c>
      <c r="K151" s="4">
        <f t="shared" si="3"/>
        <v>0.31818181818181818</v>
      </c>
      <c r="L151" s="1" t="s">
        <v>106</v>
      </c>
    </row>
    <row r="152" spans="1:12" x14ac:dyDescent="0.2">
      <c r="A152" s="15" t="s">
        <v>136</v>
      </c>
      <c r="B152" s="1" t="s">
        <v>108</v>
      </c>
      <c r="C152" s="1" t="s">
        <v>148</v>
      </c>
      <c r="D152" s="1" t="s">
        <v>196</v>
      </c>
      <c r="E152" s="1">
        <v>2020</v>
      </c>
      <c r="F152" s="1" t="s">
        <v>123</v>
      </c>
      <c r="G152" s="21">
        <v>10</v>
      </c>
      <c r="H152" s="3">
        <v>29.5</v>
      </c>
      <c r="I152" s="3">
        <f t="shared" si="4"/>
        <v>295</v>
      </c>
      <c r="J152" s="3">
        <v>99</v>
      </c>
      <c r="K152" s="4">
        <f t="shared" si="3"/>
        <v>0.29797979797979796</v>
      </c>
      <c r="L152" s="1" t="s">
        <v>106</v>
      </c>
    </row>
    <row r="153" spans="1:12" x14ac:dyDescent="0.2">
      <c r="A153" s="15" t="s">
        <v>136</v>
      </c>
      <c r="B153" s="1" t="s">
        <v>108</v>
      </c>
      <c r="C153" s="1" t="s">
        <v>148</v>
      </c>
      <c r="D153" s="1" t="s">
        <v>197</v>
      </c>
      <c r="E153" s="1">
        <v>2022</v>
      </c>
      <c r="F153" s="1" t="s">
        <v>123</v>
      </c>
      <c r="G153" s="21"/>
      <c r="H153" s="3">
        <v>53.167000000000002</v>
      </c>
      <c r="I153" s="3">
        <f t="shared" si="4"/>
        <v>0</v>
      </c>
      <c r="J153" s="3">
        <v>162</v>
      </c>
      <c r="K153" s="4">
        <f t="shared" si="3"/>
        <v>0.32819135802469135</v>
      </c>
      <c r="L153" s="1" t="s">
        <v>106</v>
      </c>
    </row>
    <row r="154" spans="1:12" x14ac:dyDescent="0.2">
      <c r="A154" s="15" t="s">
        <v>136</v>
      </c>
      <c r="B154" s="1" t="s">
        <v>108</v>
      </c>
      <c r="C154" s="1" t="s">
        <v>148</v>
      </c>
      <c r="D154" s="1" t="s">
        <v>197</v>
      </c>
      <c r="E154" s="1">
        <v>2021</v>
      </c>
      <c r="F154" s="1" t="s">
        <v>123</v>
      </c>
      <c r="G154" s="21"/>
      <c r="H154" s="3">
        <v>126.67</v>
      </c>
      <c r="I154" s="3">
        <f t="shared" si="4"/>
        <v>0</v>
      </c>
      <c r="J154" s="3">
        <v>375</v>
      </c>
      <c r="K154" s="4">
        <f t="shared" si="3"/>
        <v>0.33778666666666668</v>
      </c>
      <c r="L154" s="1" t="s">
        <v>198</v>
      </c>
    </row>
    <row r="155" spans="1:12" x14ac:dyDescent="0.2">
      <c r="A155" s="15" t="s">
        <v>136</v>
      </c>
      <c r="B155" s="1" t="s">
        <v>108</v>
      </c>
      <c r="C155" s="1" t="s">
        <v>148</v>
      </c>
      <c r="D155" s="1" t="s">
        <v>199</v>
      </c>
      <c r="E155" s="1">
        <v>2021</v>
      </c>
      <c r="F155" s="1" t="s">
        <v>123</v>
      </c>
      <c r="G155" s="21"/>
      <c r="H155" s="3">
        <v>50.42</v>
      </c>
      <c r="I155" s="3">
        <f t="shared" si="4"/>
        <v>0</v>
      </c>
      <c r="J155" s="3">
        <v>162</v>
      </c>
      <c r="K155" s="4">
        <f t="shared" si="3"/>
        <v>0.3112345679012346</v>
      </c>
      <c r="L155" s="1" t="s">
        <v>106</v>
      </c>
    </row>
    <row r="156" spans="1:12" x14ac:dyDescent="0.2">
      <c r="A156" s="15" t="s">
        <v>136</v>
      </c>
      <c r="B156" s="1" t="s">
        <v>108</v>
      </c>
      <c r="C156" s="1" t="s">
        <v>148</v>
      </c>
      <c r="D156" s="1" t="s">
        <v>200</v>
      </c>
      <c r="E156" s="1">
        <v>2016</v>
      </c>
      <c r="F156" s="1" t="s">
        <v>123</v>
      </c>
      <c r="G156" s="21"/>
      <c r="H156" s="3">
        <v>75.92</v>
      </c>
      <c r="I156" s="3">
        <f t="shared" si="4"/>
        <v>0</v>
      </c>
      <c r="J156" s="3">
        <v>232</v>
      </c>
      <c r="K156" s="4">
        <f t="shared" si="3"/>
        <v>0.32724137931034486</v>
      </c>
      <c r="L156" s="1" t="s">
        <v>106</v>
      </c>
    </row>
    <row r="157" spans="1:12" x14ac:dyDescent="0.2">
      <c r="A157" s="15" t="s">
        <v>136</v>
      </c>
      <c r="B157" s="1" t="s">
        <v>108</v>
      </c>
      <c r="C157" s="1" t="s">
        <v>148</v>
      </c>
      <c r="D157" s="1" t="s">
        <v>201</v>
      </c>
      <c r="E157" s="1">
        <v>2020</v>
      </c>
      <c r="F157" s="1" t="s">
        <v>123</v>
      </c>
      <c r="G157" s="21"/>
      <c r="H157" s="3">
        <v>36.659999999999997</v>
      </c>
      <c r="I157" s="3">
        <f t="shared" si="4"/>
        <v>0</v>
      </c>
      <c r="J157" s="3">
        <v>115</v>
      </c>
      <c r="K157" s="4">
        <f t="shared" si="3"/>
        <v>0.31878260869565217</v>
      </c>
      <c r="L157" s="1" t="s">
        <v>106</v>
      </c>
    </row>
    <row r="158" spans="1:12" x14ac:dyDescent="0.2">
      <c r="A158" s="15" t="s">
        <v>136</v>
      </c>
      <c r="B158" s="1" t="s">
        <v>108</v>
      </c>
      <c r="C158" s="1" t="s">
        <v>148</v>
      </c>
      <c r="D158" s="1" t="s">
        <v>202</v>
      </c>
      <c r="E158" s="1"/>
      <c r="F158" s="1" t="s">
        <v>123</v>
      </c>
      <c r="G158" s="21"/>
      <c r="H158" s="3">
        <v>127.33</v>
      </c>
      <c r="I158" s="3">
        <f t="shared" si="4"/>
        <v>0</v>
      </c>
      <c r="J158" s="3">
        <v>359</v>
      </c>
      <c r="K158" s="4">
        <f t="shared" si="3"/>
        <v>0.35467966573816156</v>
      </c>
      <c r="L158" s="1" t="s">
        <v>106</v>
      </c>
    </row>
    <row r="159" spans="1:12" x14ac:dyDescent="0.2">
      <c r="A159" s="15" t="s">
        <v>136</v>
      </c>
      <c r="B159" s="1" t="s">
        <v>108</v>
      </c>
      <c r="C159" s="1" t="s">
        <v>148</v>
      </c>
      <c r="D159" s="1" t="s">
        <v>203</v>
      </c>
      <c r="E159" s="1">
        <v>2019</v>
      </c>
      <c r="F159" s="1" t="s">
        <v>123</v>
      </c>
      <c r="G159" s="21"/>
      <c r="H159" s="3">
        <v>24.5</v>
      </c>
      <c r="I159" s="3">
        <f t="shared" si="4"/>
        <v>0</v>
      </c>
      <c r="J159" s="3">
        <v>83</v>
      </c>
      <c r="K159" s="4">
        <f t="shared" si="3"/>
        <v>0.29518072289156627</v>
      </c>
      <c r="L159" s="1" t="s">
        <v>106</v>
      </c>
    </row>
    <row r="160" spans="1:12" x14ac:dyDescent="0.2">
      <c r="A160" s="15" t="s">
        <v>136</v>
      </c>
      <c r="B160" s="1" t="s">
        <v>108</v>
      </c>
      <c r="C160" s="1" t="s">
        <v>148</v>
      </c>
      <c r="D160" s="1" t="s">
        <v>393</v>
      </c>
      <c r="E160" s="1">
        <v>2020</v>
      </c>
      <c r="F160" s="1" t="s">
        <v>123</v>
      </c>
      <c r="G160" s="21"/>
      <c r="H160" s="3">
        <v>96.75</v>
      </c>
      <c r="I160" s="3">
        <f t="shared" si="4"/>
        <v>0</v>
      </c>
      <c r="J160" s="3">
        <v>315</v>
      </c>
      <c r="K160" s="4">
        <f t="shared" si="3"/>
        <v>0.30714285714285716</v>
      </c>
      <c r="L160" s="1" t="s">
        <v>106</v>
      </c>
    </row>
    <row r="161" spans="1:12" x14ac:dyDescent="0.2">
      <c r="A161" s="15" t="s">
        <v>136</v>
      </c>
      <c r="B161" s="1" t="s">
        <v>108</v>
      </c>
      <c r="C161" s="1" t="s">
        <v>148</v>
      </c>
      <c r="D161" s="1" t="s">
        <v>204</v>
      </c>
      <c r="E161" s="1">
        <v>2018</v>
      </c>
      <c r="F161" s="1" t="s">
        <v>123</v>
      </c>
      <c r="G161" s="21"/>
      <c r="H161" s="3">
        <v>96.75</v>
      </c>
      <c r="I161" s="3">
        <f t="shared" si="4"/>
        <v>0</v>
      </c>
      <c r="J161" s="3">
        <v>315</v>
      </c>
      <c r="K161" s="4">
        <f t="shared" si="3"/>
        <v>0.30714285714285716</v>
      </c>
      <c r="L161" s="1" t="s">
        <v>106</v>
      </c>
    </row>
    <row r="162" spans="1:12" x14ac:dyDescent="0.2">
      <c r="A162" s="15" t="s">
        <v>136</v>
      </c>
      <c r="B162" s="1" t="s">
        <v>108</v>
      </c>
      <c r="C162" s="1" t="s">
        <v>148</v>
      </c>
      <c r="D162" s="1" t="s">
        <v>205</v>
      </c>
      <c r="E162" s="1"/>
      <c r="F162" s="1" t="s">
        <v>123</v>
      </c>
      <c r="G162" s="21"/>
      <c r="H162" s="3">
        <v>75</v>
      </c>
      <c r="I162" s="3">
        <f t="shared" si="4"/>
        <v>0</v>
      </c>
      <c r="J162" s="3">
        <v>245</v>
      </c>
      <c r="K162" s="4">
        <f t="shared" si="3"/>
        <v>0.30612244897959184</v>
      </c>
      <c r="L162" s="1" t="s">
        <v>106</v>
      </c>
    </row>
    <row r="163" spans="1:12" x14ac:dyDescent="0.2">
      <c r="A163" s="15" t="s">
        <v>136</v>
      </c>
      <c r="B163" s="1" t="s">
        <v>108</v>
      </c>
      <c r="C163" s="1" t="s">
        <v>148</v>
      </c>
      <c r="D163" s="1" t="s">
        <v>206</v>
      </c>
      <c r="E163" s="1">
        <v>2013</v>
      </c>
      <c r="F163" s="1" t="s">
        <v>123</v>
      </c>
      <c r="G163" s="21"/>
      <c r="H163" s="3">
        <v>46.16</v>
      </c>
      <c r="I163" s="3">
        <f t="shared" si="4"/>
        <v>0</v>
      </c>
      <c r="J163" s="3">
        <v>147</v>
      </c>
      <c r="K163" s="4">
        <f t="shared" si="3"/>
        <v>0.31401360544217682</v>
      </c>
      <c r="L163" s="1" t="s">
        <v>106</v>
      </c>
    </row>
    <row r="164" spans="1:12" x14ac:dyDescent="0.2">
      <c r="A164" s="15" t="s">
        <v>136</v>
      </c>
      <c r="B164" s="1" t="s">
        <v>108</v>
      </c>
      <c r="C164" s="1" t="s">
        <v>148</v>
      </c>
      <c r="D164" s="1" t="s">
        <v>207</v>
      </c>
      <c r="E164" s="1">
        <v>2015</v>
      </c>
      <c r="F164" s="1" t="s">
        <v>123</v>
      </c>
      <c r="G164" s="21"/>
      <c r="H164" s="3">
        <v>73</v>
      </c>
      <c r="I164" s="3">
        <f t="shared" si="4"/>
        <v>0</v>
      </c>
      <c r="J164" s="3">
        <v>245</v>
      </c>
      <c r="K164" s="4">
        <f t="shared" si="3"/>
        <v>0.29795918367346941</v>
      </c>
      <c r="L164" s="1" t="s">
        <v>106</v>
      </c>
    </row>
    <row r="165" spans="1:12" x14ac:dyDescent="0.2">
      <c r="A165" s="15" t="s">
        <v>136</v>
      </c>
      <c r="B165" s="1" t="s">
        <v>108</v>
      </c>
      <c r="C165" s="1" t="s">
        <v>148</v>
      </c>
      <c r="D165" s="1" t="s">
        <v>447</v>
      </c>
      <c r="E165" s="1">
        <v>2022</v>
      </c>
      <c r="F165" s="1" t="s">
        <v>123</v>
      </c>
      <c r="G165" s="21">
        <v>1</v>
      </c>
      <c r="H165" s="3">
        <v>67.58</v>
      </c>
      <c r="I165" s="3">
        <f t="shared" si="4"/>
        <v>67.58</v>
      </c>
      <c r="J165" s="3">
        <v>200</v>
      </c>
      <c r="K165" s="4">
        <f t="shared" si="3"/>
        <v>0.33789999999999998</v>
      </c>
      <c r="L165" s="1" t="s">
        <v>106</v>
      </c>
    </row>
    <row r="166" spans="1:12" x14ac:dyDescent="0.2">
      <c r="A166" s="15" t="s">
        <v>136</v>
      </c>
      <c r="B166" s="1" t="s">
        <v>108</v>
      </c>
      <c r="C166" s="1" t="s">
        <v>148</v>
      </c>
      <c r="D166" s="5" t="s">
        <v>208</v>
      </c>
      <c r="E166" s="1">
        <v>2020</v>
      </c>
      <c r="F166" s="1" t="s">
        <v>123</v>
      </c>
      <c r="G166" s="21"/>
      <c r="H166" s="3">
        <v>70.42</v>
      </c>
      <c r="I166" s="3">
        <f t="shared" si="4"/>
        <v>0</v>
      </c>
      <c r="J166" s="3">
        <v>232</v>
      </c>
      <c r="K166" s="4">
        <f t="shared" si="3"/>
        <v>0.30353448275862072</v>
      </c>
      <c r="L166" s="1" t="s">
        <v>106</v>
      </c>
    </row>
    <row r="167" spans="1:12" x14ac:dyDescent="0.2">
      <c r="A167" s="15" t="s">
        <v>136</v>
      </c>
      <c r="B167" s="1" t="s">
        <v>108</v>
      </c>
      <c r="C167" s="1" t="s">
        <v>209</v>
      </c>
      <c r="D167" s="1" t="s">
        <v>210</v>
      </c>
      <c r="E167" s="1">
        <v>2023</v>
      </c>
      <c r="F167" s="1" t="s">
        <v>123</v>
      </c>
      <c r="G167" s="21">
        <v>6</v>
      </c>
      <c r="H167" s="3">
        <v>59.16</v>
      </c>
      <c r="I167" s="3">
        <f t="shared" si="4"/>
        <v>354.96</v>
      </c>
      <c r="J167" s="3">
        <v>184</v>
      </c>
      <c r="K167" s="4">
        <f t="shared" si="3"/>
        <v>0.32152173913043475</v>
      </c>
      <c r="L167" s="1" t="s">
        <v>106</v>
      </c>
    </row>
    <row r="168" spans="1:12" x14ac:dyDescent="0.2">
      <c r="A168" s="15" t="s">
        <v>136</v>
      </c>
      <c r="B168" s="1" t="s">
        <v>108</v>
      </c>
      <c r="C168" s="1" t="s">
        <v>209</v>
      </c>
      <c r="D168" s="1" t="s">
        <v>412</v>
      </c>
      <c r="E168" s="1">
        <v>2022</v>
      </c>
      <c r="F168" s="1" t="s">
        <v>123</v>
      </c>
      <c r="G168" s="21"/>
      <c r="H168" s="3">
        <v>41.83</v>
      </c>
      <c r="I168" s="3">
        <f t="shared" si="4"/>
        <v>0</v>
      </c>
      <c r="J168" s="3">
        <v>124</v>
      </c>
      <c r="K168" s="4">
        <f t="shared" si="3"/>
        <v>0.33733870967741936</v>
      </c>
      <c r="L168" s="1" t="s">
        <v>106</v>
      </c>
    </row>
    <row r="169" spans="1:12" x14ac:dyDescent="0.2">
      <c r="A169" s="15" t="s">
        <v>136</v>
      </c>
      <c r="B169" s="1" t="s">
        <v>108</v>
      </c>
      <c r="C169" s="1" t="s">
        <v>171</v>
      </c>
      <c r="D169" s="1" t="s">
        <v>424</v>
      </c>
      <c r="E169" s="1">
        <v>2022</v>
      </c>
      <c r="F169" s="1" t="s">
        <v>123</v>
      </c>
      <c r="G169" s="21">
        <v>4</v>
      </c>
      <c r="H169" s="3">
        <v>22.41</v>
      </c>
      <c r="I169" s="3">
        <f t="shared" si="4"/>
        <v>89.64</v>
      </c>
      <c r="J169" s="3">
        <v>88</v>
      </c>
      <c r="K169" s="4">
        <f t="shared" si="3"/>
        <v>0.25465909090909089</v>
      </c>
      <c r="L169" s="1" t="s">
        <v>106</v>
      </c>
    </row>
    <row r="170" spans="1:12" x14ac:dyDescent="0.2">
      <c r="A170" s="15" t="s">
        <v>136</v>
      </c>
      <c r="B170" s="1" t="s">
        <v>157</v>
      </c>
      <c r="C170" s="1" t="s">
        <v>171</v>
      </c>
      <c r="D170" s="1" t="s">
        <v>450</v>
      </c>
      <c r="E170" s="1">
        <v>2022</v>
      </c>
      <c r="F170" s="1" t="s">
        <v>123</v>
      </c>
      <c r="G170" s="21">
        <v>2</v>
      </c>
      <c r="H170" s="3">
        <v>22.33</v>
      </c>
      <c r="I170" s="3">
        <f t="shared" si="4"/>
        <v>44.66</v>
      </c>
      <c r="J170" s="3">
        <v>85</v>
      </c>
      <c r="K170" s="4">
        <f t="shared" si="3"/>
        <v>0.26270588235294118</v>
      </c>
      <c r="L170" s="1" t="s">
        <v>106</v>
      </c>
    </row>
    <row r="171" spans="1:12" x14ac:dyDescent="0.2">
      <c r="A171" s="15" t="s">
        <v>136</v>
      </c>
      <c r="B171" s="1" t="s">
        <v>162</v>
      </c>
      <c r="C171" s="1" t="s">
        <v>146</v>
      </c>
      <c r="D171" s="1" t="s">
        <v>211</v>
      </c>
      <c r="E171" s="1">
        <v>2021</v>
      </c>
      <c r="F171" s="1" t="s">
        <v>123</v>
      </c>
      <c r="G171" s="21"/>
      <c r="H171" s="3">
        <v>26</v>
      </c>
      <c r="I171" s="3">
        <f t="shared" si="4"/>
        <v>0</v>
      </c>
      <c r="J171" s="3">
        <v>88</v>
      </c>
      <c r="K171" s="4">
        <f t="shared" si="3"/>
        <v>0.29545454545454547</v>
      </c>
      <c r="L171" s="1" t="s">
        <v>106</v>
      </c>
    </row>
    <row r="172" spans="1:12" x14ac:dyDescent="0.2">
      <c r="A172" s="15" t="s">
        <v>136</v>
      </c>
      <c r="B172" s="1" t="s">
        <v>162</v>
      </c>
      <c r="C172" s="1" t="s">
        <v>146</v>
      </c>
      <c r="D172" s="1" t="s">
        <v>211</v>
      </c>
      <c r="E172" s="1">
        <v>2023</v>
      </c>
      <c r="F172" s="1" t="s">
        <v>123</v>
      </c>
      <c r="G172" s="21">
        <v>4</v>
      </c>
      <c r="H172" s="3">
        <v>31.66</v>
      </c>
      <c r="I172" s="3">
        <f t="shared" si="4"/>
        <v>126.64</v>
      </c>
      <c r="J172" s="3">
        <v>99</v>
      </c>
      <c r="K172" s="4">
        <f t="shared" si="3"/>
        <v>0.3197979797979798</v>
      </c>
      <c r="L172" s="1" t="s">
        <v>106</v>
      </c>
    </row>
    <row r="173" spans="1:12" x14ac:dyDescent="0.2">
      <c r="A173" s="15" t="s">
        <v>136</v>
      </c>
      <c r="B173" s="1" t="s">
        <v>162</v>
      </c>
      <c r="C173" s="1" t="s">
        <v>146</v>
      </c>
      <c r="D173" s="1" t="s">
        <v>212</v>
      </c>
      <c r="E173" s="1">
        <v>2022</v>
      </c>
      <c r="F173" s="1" t="s">
        <v>123</v>
      </c>
      <c r="G173" s="21"/>
      <c r="H173" s="3">
        <v>30.41</v>
      </c>
      <c r="I173" s="3">
        <f t="shared" si="4"/>
        <v>0</v>
      </c>
      <c r="J173" s="3">
        <v>99</v>
      </c>
      <c r="K173" s="4">
        <f t="shared" si="3"/>
        <v>0.30717171717171715</v>
      </c>
      <c r="L173" s="1" t="s">
        <v>106</v>
      </c>
    </row>
    <row r="174" spans="1:12" x14ac:dyDescent="0.2">
      <c r="A174" s="15" t="s">
        <v>136</v>
      </c>
      <c r="B174" s="1" t="s">
        <v>162</v>
      </c>
      <c r="C174" s="1" t="s">
        <v>146</v>
      </c>
      <c r="D174" s="1" t="s">
        <v>213</v>
      </c>
      <c r="E174" s="1">
        <v>2022</v>
      </c>
      <c r="F174" s="1" t="s">
        <v>123</v>
      </c>
      <c r="G174" s="21"/>
      <c r="H174" s="3">
        <v>26.17</v>
      </c>
      <c r="I174" s="3">
        <f t="shared" si="4"/>
        <v>0</v>
      </c>
      <c r="J174" s="3">
        <v>89</v>
      </c>
      <c r="K174" s="4">
        <f t="shared" si="3"/>
        <v>0.29404494382022472</v>
      </c>
      <c r="L174" s="1" t="s">
        <v>106</v>
      </c>
    </row>
    <row r="175" spans="1:12" x14ac:dyDescent="0.2">
      <c r="A175" s="15" t="s">
        <v>136</v>
      </c>
      <c r="B175" s="1" t="s">
        <v>162</v>
      </c>
      <c r="C175" s="1" t="s">
        <v>146</v>
      </c>
      <c r="D175" s="1" t="s">
        <v>214</v>
      </c>
      <c r="E175" s="1">
        <v>2020</v>
      </c>
      <c r="F175" s="1" t="s">
        <v>123</v>
      </c>
      <c r="G175" s="21"/>
      <c r="H175" s="3">
        <v>30.16</v>
      </c>
      <c r="I175" s="3">
        <f t="shared" si="4"/>
        <v>0</v>
      </c>
      <c r="J175" s="3">
        <v>98</v>
      </c>
      <c r="K175" s="4">
        <f t="shared" si="3"/>
        <v>0.30775510204081635</v>
      </c>
      <c r="L175" s="1" t="s">
        <v>106</v>
      </c>
    </row>
    <row r="176" spans="1:12" x14ac:dyDescent="0.2">
      <c r="A176" s="15" t="s">
        <v>136</v>
      </c>
      <c r="B176" s="1" t="s">
        <v>162</v>
      </c>
      <c r="C176" s="1" t="s">
        <v>146</v>
      </c>
      <c r="D176" s="1" t="s">
        <v>215</v>
      </c>
      <c r="E176" s="1">
        <v>2020</v>
      </c>
      <c r="F176" s="1" t="s">
        <v>123</v>
      </c>
      <c r="G176" s="21"/>
      <c r="H176" s="3">
        <v>59.5</v>
      </c>
      <c r="I176" s="3">
        <f t="shared" si="4"/>
        <v>0</v>
      </c>
      <c r="J176" s="3">
        <v>168</v>
      </c>
      <c r="K176" s="4">
        <f t="shared" si="3"/>
        <v>0.35416666666666669</v>
      </c>
      <c r="L176" s="1" t="s">
        <v>106</v>
      </c>
    </row>
    <row r="177" spans="1:12" x14ac:dyDescent="0.2">
      <c r="A177" s="15" t="s">
        <v>136</v>
      </c>
      <c r="B177" s="1" t="s">
        <v>162</v>
      </c>
      <c r="C177" s="1" t="s">
        <v>146</v>
      </c>
      <c r="D177" s="1" t="s">
        <v>215</v>
      </c>
      <c r="E177" s="1">
        <v>2022</v>
      </c>
      <c r="F177" s="1" t="s">
        <v>123</v>
      </c>
      <c r="G177" s="21"/>
      <c r="H177" s="3">
        <v>59.75</v>
      </c>
      <c r="I177" s="3">
        <f t="shared" si="4"/>
        <v>0</v>
      </c>
      <c r="J177" s="3">
        <v>168</v>
      </c>
      <c r="K177" s="4">
        <f t="shared" si="3"/>
        <v>0.35565476190476192</v>
      </c>
      <c r="L177" s="1" t="s">
        <v>106</v>
      </c>
    </row>
    <row r="178" spans="1:12" x14ac:dyDescent="0.2">
      <c r="A178" s="15" t="s">
        <v>136</v>
      </c>
      <c r="B178" s="1" t="s">
        <v>162</v>
      </c>
      <c r="C178" s="1" t="s">
        <v>146</v>
      </c>
      <c r="D178" s="1" t="s">
        <v>216</v>
      </c>
      <c r="E178" s="1">
        <v>2020</v>
      </c>
      <c r="F178" s="1" t="s">
        <v>123</v>
      </c>
      <c r="G178" s="21"/>
      <c r="H178" s="3">
        <v>66.16</v>
      </c>
      <c r="I178" s="3">
        <f t="shared" si="4"/>
        <v>0</v>
      </c>
      <c r="J178" s="3">
        <v>185</v>
      </c>
      <c r="K178" s="4">
        <f t="shared" si="3"/>
        <v>0.35762162162162159</v>
      </c>
      <c r="L178" s="1" t="s">
        <v>106</v>
      </c>
    </row>
    <row r="179" spans="1:12" x14ac:dyDescent="0.2">
      <c r="A179" s="15" t="s">
        <v>136</v>
      </c>
      <c r="B179" s="1" t="s">
        <v>162</v>
      </c>
      <c r="C179" s="1" t="s">
        <v>146</v>
      </c>
      <c r="D179" s="1" t="s">
        <v>218</v>
      </c>
      <c r="E179" s="1">
        <v>2021</v>
      </c>
      <c r="F179" s="1" t="s">
        <v>123</v>
      </c>
      <c r="G179" s="21"/>
      <c r="H179" s="3">
        <v>20.5</v>
      </c>
      <c r="I179" s="3">
        <f t="shared" si="4"/>
        <v>0</v>
      </c>
      <c r="J179" s="3">
        <v>81</v>
      </c>
      <c r="K179" s="4">
        <f t="shared" ref="K179:K246" si="5">H179/J179</f>
        <v>0.25308641975308643</v>
      </c>
      <c r="L179" s="1" t="s">
        <v>106</v>
      </c>
    </row>
    <row r="180" spans="1:12" x14ac:dyDescent="0.2">
      <c r="A180" s="15" t="s">
        <v>136</v>
      </c>
      <c r="B180" s="1" t="s">
        <v>162</v>
      </c>
      <c r="C180" s="1" t="s">
        <v>146</v>
      </c>
      <c r="D180" s="1" t="s">
        <v>218</v>
      </c>
      <c r="E180" s="1">
        <v>2022</v>
      </c>
      <c r="F180" s="1" t="s">
        <v>123</v>
      </c>
      <c r="G180" s="21"/>
      <c r="H180" s="3">
        <v>29.75</v>
      </c>
      <c r="I180" s="3">
        <f t="shared" si="4"/>
        <v>0</v>
      </c>
      <c r="J180" s="3">
        <v>97</v>
      </c>
      <c r="K180" s="4">
        <f t="shared" si="5"/>
        <v>0.30670103092783507</v>
      </c>
      <c r="L180" s="1" t="s">
        <v>106</v>
      </c>
    </row>
    <row r="181" spans="1:12" x14ac:dyDescent="0.2">
      <c r="A181" s="15" t="s">
        <v>136</v>
      </c>
      <c r="B181" s="1" t="s">
        <v>162</v>
      </c>
      <c r="C181" s="1" t="s">
        <v>146</v>
      </c>
      <c r="D181" s="1" t="s">
        <v>366</v>
      </c>
      <c r="E181" s="1">
        <v>2020</v>
      </c>
      <c r="F181" s="1" t="s">
        <v>123</v>
      </c>
      <c r="G181" s="21"/>
      <c r="H181" s="3">
        <v>23.08</v>
      </c>
      <c r="I181" s="3">
        <f t="shared" si="4"/>
        <v>0</v>
      </c>
      <c r="J181" s="3">
        <v>76</v>
      </c>
      <c r="K181" s="4">
        <f t="shared" si="5"/>
        <v>0.30368421052631578</v>
      </c>
      <c r="L181" s="1" t="s">
        <v>106</v>
      </c>
    </row>
    <row r="182" spans="1:12" x14ac:dyDescent="0.2">
      <c r="A182" s="15" t="s">
        <v>136</v>
      </c>
      <c r="B182" s="1" t="s">
        <v>162</v>
      </c>
      <c r="C182" s="1" t="s">
        <v>146</v>
      </c>
      <c r="D182" s="1" t="s">
        <v>365</v>
      </c>
      <c r="E182" s="1">
        <v>2020</v>
      </c>
      <c r="F182" s="1" t="s">
        <v>123</v>
      </c>
      <c r="G182" s="21"/>
      <c r="H182" s="3">
        <v>21.67</v>
      </c>
      <c r="I182" s="3">
        <f t="shared" si="4"/>
        <v>0</v>
      </c>
      <c r="J182" s="3">
        <v>78</v>
      </c>
      <c r="K182" s="4">
        <f t="shared" si="5"/>
        <v>0.27782051282051284</v>
      </c>
      <c r="L182" s="1" t="s">
        <v>106</v>
      </c>
    </row>
    <row r="183" spans="1:12" x14ac:dyDescent="0.2">
      <c r="A183" s="15" t="s">
        <v>136</v>
      </c>
      <c r="B183" s="1" t="s">
        <v>162</v>
      </c>
      <c r="C183" s="1" t="s">
        <v>146</v>
      </c>
      <c r="D183" s="1" t="s">
        <v>411</v>
      </c>
      <c r="E183" s="1">
        <v>2023</v>
      </c>
      <c r="F183" s="1" t="s">
        <v>123</v>
      </c>
      <c r="G183" s="21">
        <v>11</v>
      </c>
      <c r="H183" s="3">
        <v>22.582999999999998</v>
      </c>
      <c r="I183" s="3">
        <f t="shared" si="4"/>
        <v>248.41299999999998</v>
      </c>
      <c r="J183" s="3">
        <v>78</v>
      </c>
      <c r="K183" s="4">
        <f t="shared" si="5"/>
        <v>0.28952564102564099</v>
      </c>
      <c r="L183" s="1" t="s">
        <v>106</v>
      </c>
    </row>
    <row r="184" spans="1:12" x14ac:dyDescent="0.2">
      <c r="A184" s="15" t="s">
        <v>136</v>
      </c>
      <c r="B184" s="1" t="s">
        <v>162</v>
      </c>
      <c r="C184" s="1" t="s">
        <v>146</v>
      </c>
      <c r="D184" s="1" t="s">
        <v>369</v>
      </c>
      <c r="E184" s="1">
        <v>2020</v>
      </c>
      <c r="F184" s="1" t="s">
        <v>123</v>
      </c>
      <c r="G184" s="21"/>
      <c r="H184" s="3">
        <v>19.600000000000001</v>
      </c>
      <c r="I184" s="3">
        <f t="shared" si="4"/>
        <v>0</v>
      </c>
      <c r="J184" s="3">
        <v>68</v>
      </c>
      <c r="K184" s="4">
        <f t="shared" si="5"/>
        <v>0.28823529411764709</v>
      </c>
      <c r="L184" s="1" t="s">
        <v>106</v>
      </c>
    </row>
    <row r="185" spans="1:12" x14ac:dyDescent="0.2">
      <c r="A185" s="15" t="s">
        <v>136</v>
      </c>
      <c r="B185" s="1" t="s">
        <v>162</v>
      </c>
      <c r="C185" s="1" t="s">
        <v>146</v>
      </c>
      <c r="D185" s="1" t="s">
        <v>367</v>
      </c>
      <c r="E185" s="1">
        <v>2020</v>
      </c>
      <c r="F185" s="1" t="s">
        <v>123</v>
      </c>
      <c r="G185" s="21"/>
      <c r="H185" s="3">
        <v>19.579999999999998</v>
      </c>
      <c r="I185" s="3">
        <f t="shared" si="4"/>
        <v>0</v>
      </c>
      <c r="J185" s="3">
        <v>68</v>
      </c>
      <c r="K185" s="4">
        <f t="shared" si="5"/>
        <v>0.2879411764705882</v>
      </c>
      <c r="L185" s="1" t="s">
        <v>106</v>
      </c>
    </row>
    <row r="186" spans="1:12" x14ac:dyDescent="0.2">
      <c r="A186" s="15" t="s">
        <v>136</v>
      </c>
      <c r="B186" s="1" t="s">
        <v>162</v>
      </c>
      <c r="C186" s="1" t="s">
        <v>146</v>
      </c>
      <c r="D186" s="1" t="s">
        <v>452</v>
      </c>
      <c r="E186" s="1">
        <v>2023</v>
      </c>
      <c r="F186" s="1" t="s">
        <v>123</v>
      </c>
      <c r="G186" s="21">
        <v>12</v>
      </c>
      <c r="H186" s="3">
        <v>40.415999999999997</v>
      </c>
      <c r="I186" s="3">
        <f t="shared" si="4"/>
        <v>484.99199999999996</v>
      </c>
      <c r="J186" s="3">
        <v>120</v>
      </c>
      <c r="K186" s="4">
        <f t="shared" si="5"/>
        <v>0.33679999999999999</v>
      </c>
      <c r="L186" s="1" t="s">
        <v>106</v>
      </c>
    </row>
    <row r="187" spans="1:12" x14ac:dyDescent="0.2">
      <c r="A187" s="15" t="s">
        <v>136</v>
      </c>
      <c r="B187" s="1" t="s">
        <v>162</v>
      </c>
      <c r="C187" s="1" t="s">
        <v>146</v>
      </c>
      <c r="D187" s="1" t="s">
        <v>277</v>
      </c>
      <c r="E187" s="1">
        <v>2021</v>
      </c>
      <c r="F187" s="1" t="s">
        <v>123</v>
      </c>
      <c r="G187" s="21"/>
      <c r="H187" s="3">
        <v>39</v>
      </c>
      <c r="I187" s="3">
        <f t="shared" si="4"/>
        <v>0</v>
      </c>
      <c r="J187" s="3">
        <v>134</v>
      </c>
      <c r="K187" s="4">
        <f t="shared" si="5"/>
        <v>0.29104477611940299</v>
      </c>
      <c r="L187" s="1" t="s">
        <v>106</v>
      </c>
    </row>
    <row r="188" spans="1:12" x14ac:dyDescent="0.2">
      <c r="A188" s="15" t="s">
        <v>136</v>
      </c>
      <c r="B188" s="1" t="s">
        <v>162</v>
      </c>
      <c r="C188" s="1" t="s">
        <v>146</v>
      </c>
      <c r="D188" s="1" t="s">
        <v>368</v>
      </c>
      <c r="E188" s="1">
        <v>2022</v>
      </c>
      <c r="F188" s="1" t="s">
        <v>123</v>
      </c>
      <c r="G188" s="21"/>
      <c r="H188" s="3">
        <v>31.67</v>
      </c>
      <c r="I188" s="3">
        <f t="shared" si="4"/>
        <v>0</v>
      </c>
      <c r="J188" s="3">
        <v>108</v>
      </c>
      <c r="K188" s="4">
        <f t="shared" si="5"/>
        <v>0.29324074074074075</v>
      </c>
      <c r="L188" s="1" t="s">
        <v>106</v>
      </c>
    </row>
    <row r="189" spans="1:12" x14ac:dyDescent="0.2">
      <c r="A189" s="15" t="s">
        <v>136</v>
      </c>
      <c r="B189" s="1" t="s">
        <v>162</v>
      </c>
      <c r="C189" s="1" t="s">
        <v>146</v>
      </c>
      <c r="D189" s="1" t="s">
        <v>451</v>
      </c>
      <c r="E189" s="1">
        <v>2023</v>
      </c>
      <c r="F189" s="1" t="s">
        <v>123</v>
      </c>
      <c r="G189" s="21">
        <v>3</v>
      </c>
      <c r="H189" s="3">
        <v>41.165999999999997</v>
      </c>
      <c r="I189" s="3">
        <f t="shared" si="4"/>
        <v>123.49799999999999</v>
      </c>
      <c r="J189" s="3">
        <v>124</v>
      </c>
      <c r="K189" s="4">
        <f t="shared" si="5"/>
        <v>0.3319838709677419</v>
      </c>
      <c r="L189" s="1" t="s">
        <v>106</v>
      </c>
    </row>
    <row r="190" spans="1:12" x14ac:dyDescent="0.2">
      <c r="A190" s="15" t="s">
        <v>136</v>
      </c>
      <c r="B190" s="1" t="s">
        <v>162</v>
      </c>
      <c r="C190" s="1" t="s">
        <v>146</v>
      </c>
      <c r="D190" s="1" t="s">
        <v>470</v>
      </c>
      <c r="E190" s="1">
        <v>2022</v>
      </c>
      <c r="F190" s="1" t="s">
        <v>123</v>
      </c>
      <c r="G190" s="21"/>
      <c r="H190" s="3">
        <v>23.33</v>
      </c>
      <c r="I190" s="3">
        <f t="shared" si="4"/>
        <v>0</v>
      </c>
      <c r="J190" s="3">
        <v>89</v>
      </c>
      <c r="K190" s="4">
        <f t="shared" si="5"/>
        <v>0.26213483146067412</v>
      </c>
      <c r="L190" s="1" t="s">
        <v>106</v>
      </c>
    </row>
    <row r="191" spans="1:12" x14ac:dyDescent="0.2">
      <c r="A191" s="15" t="s">
        <v>136</v>
      </c>
      <c r="B191" s="1" t="s">
        <v>162</v>
      </c>
      <c r="C191" s="1" t="s">
        <v>146</v>
      </c>
      <c r="D191" s="1" t="s">
        <v>491</v>
      </c>
      <c r="E191" s="1">
        <v>2023</v>
      </c>
      <c r="F191" s="1" t="s">
        <v>123</v>
      </c>
      <c r="G191" s="21">
        <v>7</v>
      </c>
      <c r="H191" s="3">
        <v>19.75</v>
      </c>
      <c r="I191" s="3">
        <f t="shared" si="4"/>
        <v>138.25</v>
      </c>
      <c r="J191" s="3">
        <v>79</v>
      </c>
      <c r="K191" s="4">
        <f t="shared" si="5"/>
        <v>0.25</v>
      </c>
      <c r="L191" s="1" t="s">
        <v>106</v>
      </c>
    </row>
    <row r="192" spans="1:12" x14ac:dyDescent="0.2">
      <c r="A192" s="15" t="s">
        <v>136</v>
      </c>
      <c r="B192" s="1" t="s">
        <v>162</v>
      </c>
      <c r="C192" s="1" t="s">
        <v>146</v>
      </c>
      <c r="D192" s="1" t="s">
        <v>471</v>
      </c>
      <c r="E192" s="1">
        <v>2022</v>
      </c>
      <c r="F192" s="1" t="s">
        <v>123</v>
      </c>
      <c r="G192" s="21">
        <v>4</v>
      </c>
      <c r="H192" s="3">
        <v>26.16</v>
      </c>
      <c r="I192" s="3">
        <f t="shared" si="4"/>
        <v>104.64</v>
      </c>
      <c r="J192" s="3">
        <v>92</v>
      </c>
      <c r="K192" s="4">
        <f t="shared" si="5"/>
        <v>0.28434782608695652</v>
      </c>
      <c r="L192" s="1" t="s">
        <v>106</v>
      </c>
    </row>
    <row r="193" spans="1:12" x14ac:dyDescent="0.2">
      <c r="A193" s="15" t="s">
        <v>136</v>
      </c>
      <c r="B193" s="1" t="s">
        <v>162</v>
      </c>
      <c r="C193" s="1" t="s">
        <v>146</v>
      </c>
      <c r="D193" s="1" t="s">
        <v>264</v>
      </c>
      <c r="E193" s="1"/>
      <c r="F193" s="1" t="s">
        <v>123</v>
      </c>
      <c r="G193" s="21"/>
      <c r="H193" s="3">
        <v>30.16</v>
      </c>
      <c r="I193" s="3">
        <f t="shared" si="4"/>
        <v>0</v>
      </c>
      <c r="J193" s="3">
        <v>96</v>
      </c>
      <c r="K193" s="4">
        <f t="shared" si="5"/>
        <v>0.31416666666666665</v>
      </c>
      <c r="L193" s="1" t="s">
        <v>106</v>
      </c>
    </row>
    <row r="194" spans="1:12" x14ac:dyDescent="0.2">
      <c r="A194" s="15" t="s">
        <v>136</v>
      </c>
      <c r="B194" s="1" t="s">
        <v>162</v>
      </c>
      <c r="C194" s="1" t="s">
        <v>146</v>
      </c>
      <c r="D194" s="1" t="s">
        <v>265</v>
      </c>
      <c r="E194" s="1">
        <v>2023</v>
      </c>
      <c r="F194" s="1" t="s">
        <v>123</v>
      </c>
      <c r="G194" s="21">
        <v>5</v>
      </c>
      <c r="H194" s="3">
        <v>22.58</v>
      </c>
      <c r="I194" s="3">
        <f t="shared" si="4"/>
        <v>112.89999999999999</v>
      </c>
      <c r="J194" s="3">
        <v>86</v>
      </c>
      <c r="K194" s="4">
        <f t="shared" si="5"/>
        <v>0.26255813953488372</v>
      </c>
      <c r="L194" s="1" t="s">
        <v>106</v>
      </c>
    </row>
    <row r="195" spans="1:12" x14ac:dyDescent="0.2">
      <c r="A195" s="15" t="s">
        <v>136</v>
      </c>
      <c r="B195" s="1" t="s">
        <v>162</v>
      </c>
      <c r="C195" s="1" t="s">
        <v>146</v>
      </c>
      <c r="D195" s="1" t="s">
        <v>409</v>
      </c>
      <c r="E195" s="1">
        <v>2023</v>
      </c>
      <c r="F195" s="1" t="s">
        <v>123</v>
      </c>
      <c r="G195" s="21"/>
      <c r="H195" s="3">
        <v>19.75</v>
      </c>
      <c r="I195" s="3">
        <f t="shared" si="4"/>
        <v>0</v>
      </c>
      <c r="J195" s="3"/>
      <c r="K195" s="4"/>
      <c r="L195" s="1"/>
    </row>
    <row r="196" spans="1:12" x14ac:dyDescent="0.2">
      <c r="A196" s="15" t="s">
        <v>136</v>
      </c>
      <c r="B196" s="1" t="s">
        <v>162</v>
      </c>
      <c r="C196" s="1" t="s">
        <v>146</v>
      </c>
      <c r="D196" s="1" t="s">
        <v>266</v>
      </c>
      <c r="E196" s="1"/>
      <c r="F196" s="1" t="s">
        <v>123</v>
      </c>
      <c r="G196" s="21">
        <v>1</v>
      </c>
      <c r="H196" s="3">
        <v>21</v>
      </c>
      <c r="I196" s="3">
        <f t="shared" si="4"/>
        <v>21</v>
      </c>
      <c r="J196" s="3">
        <v>76</v>
      </c>
      <c r="K196" s="4">
        <f t="shared" si="5"/>
        <v>0.27631578947368424</v>
      </c>
      <c r="L196" s="1" t="s">
        <v>106</v>
      </c>
    </row>
    <row r="197" spans="1:12" x14ac:dyDescent="0.2">
      <c r="A197" s="15" t="s">
        <v>136</v>
      </c>
      <c r="B197" s="1" t="s">
        <v>162</v>
      </c>
      <c r="C197" s="1" t="s">
        <v>146</v>
      </c>
      <c r="D197" s="1" t="s">
        <v>267</v>
      </c>
      <c r="E197" s="1"/>
      <c r="F197" s="1" t="s">
        <v>123</v>
      </c>
      <c r="G197" s="21"/>
      <c r="H197" s="3">
        <v>39.159999999999997</v>
      </c>
      <c r="I197" s="3">
        <f t="shared" si="4"/>
        <v>0</v>
      </c>
      <c r="J197" s="3">
        <v>124</v>
      </c>
      <c r="K197" s="4">
        <f t="shared" si="5"/>
        <v>0.31580645161290322</v>
      </c>
      <c r="L197" s="1" t="s">
        <v>106</v>
      </c>
    </row>
    <row r="198" spans="1:12" x14ac:dyDescent="0.2">
      <c r="A198" s="15" t="s">
        <v>136</v>
      </c>
      <c r="B198" s="1" t="s">
        <v>162</v>
      </c>
      <c r="C198" s="1" t="s">
        <v>421</v>
      </c>
      <c r="D198" s="1" t="s">
        <v>422</v>
      </c>
      <c r="E198" s="1">
        <v>2023</v>
      </c>
      <c r="F198" s="1" t="s">
        <v>123</v>
      </c>
      <c r="G198" s="21">
        <v>6</v>
      </c>
      <c r="H198" s="3">
        <v>25.41</v>
      </c>
      <c r="I198" s="3">
        <f t="shared" si="4"/>
        <v>152.46</v>
      </c>
      <c r="J198" s="3">
        <v>88</v>
      </c>
      <c r="K198" s="4">
        <f t="shared" si="5"/>
        <v>0.28875000000000001</v>
      </c>
      <c r="L198" s="1" t="s">
        <v>106</v>
      </c>
    </row>
    <row r="199" spans="1:12" x14ac:dyDescent="0.2">
      <c r="A199" s="15" t="s">
        <v>136</v>
      </c>
      <c r="B199" s="1" t="s">
        <v>162</v>
      </c>
      <c r="C199" s="1" t="s">
        <v>146</v>
      </c>
      <c r="D199" s="1" t="s">
        <v>220</v>
      </c>
      <c r="E199" s="1">
        <v>2021</v>
      </c>
      <c r="F199" s="1" t="s">
        <v>123</v>
      </c>
      <c r="G199" s="21"/>
      <c r="H199" s="3">
        <v>93.17</v>
      </c>
      <c r="I199" s="3">
        <f t="shared" si="4"/>
        <v>0</v>
      </c>
      <c r="J199" s="3">
        <v>275</v>
      </c>
      <c r="K199" s="4">
        <f t="shared" si="5"/>
        <v>0.33879999999999999</v>
      </c>
      <c r="L199" s="1" t="s">
        <v>106</v>
      </c>
    </row>
    <row r="200" spans="1:12" x14ac:dyDescent="0.2">
      <c r="A200" s="15" t="s">
        <v>136</v>
      </c>
      <c r="B200" s="1" t="s">
        <v>162</v>
      </c>
      <c r="C200" s="1" t="s">
        <v>146</v>
      </c>
      <c r="D200" s="1" t="s">
        <v>221</v>
      </c>
      <c r="E200" s="1">
        <v>2022</v>
      </c>
      <c r="F200" s="1" t="s">
        <v>123</v>
      </c>
      <c r="G200" s="21"/>
      <c r="H200" s="3">
        <v>24</v>
      </c>
      <c r="I200" s="3">
        <f t="shared" si="4"/>
        <v>0</v>
      </c>
      <c r="J200" s="3">
        <v>79</v>
      </c>
      <c r="K200" s="4">
        <f t="shared" si="5"/>
        <v>0.30379746835443039</v>
      </c>
      <c r="L200" s="1" t="s">
        <v>106</v>
      </c>
    </row>
    <row r="201" spans="1:12" x14ac:dyDescent="0.2">
      <c r="A201" s="15" t="s">
        <v>136</v>
      </c>
      <c r="B201" s="1" t="s">
        <v>162</v>
      </c>
      <c r="C201" s="1" t="s">
        <v>146</v>
      </c>
      <c r="D201" s="1" t="s">
        <v>222</v>
      </c>
      <c r="E201" s="1">
        <v>2021</v>
      </c>
      <c r="F201" s="1" t="s">
        <v>76</v>
      </c>
      <c r="G201" s="21"/>
      <c r="H201" s="3">
        <v>40</v>
      </c>
      <c r="I201" s="3">
        <f t="shared" si="4"/>
        <v>0</v>
      </c>
      <c r="J201" s="3">
        <v>125</v>
      </c>
      <c r="K201" s="4">
        <f t="shared" si="5"/>
        <v>0.32</v>
      </c>
      <c r="L201" s="1" t="s">
        <v>106</v>
      </c>
    </row>
    <row r="202" spans="1:12" x14ac:dyDescent="0.2">
      <c r="A202" s="15" t="s">
        <v>136</v>
      </c>
      <c r="B202" s="1" t="s">
        <v>162</v>
      </c>
      <c r="C202" s="1" t="s">
        <v>146</v>
      </c>
      <c r="D202" s="1" t="s">
        <v>223</v>
      </c>
      <c r="E202" s="1">
        <v>2018</v>
      </c>
      <c r="F202" s="1" t="s">
        <v>372</v>
      </c>
      <c r="G202" s="21"/>
      <c r="H202" s="3">
        <v>32.25</v>
      </c>
      <c r="I202" s="3">
        <f t="shared" si="4"/>
        <v>0</v>
      </c>
      <c r="J202" s="3">
        <v>108</v>
      </c>
      <c r="K202" s="4">
        <f t="shared" si="5"/>
        <v>0.2986111111111111</v>
      </c>
      <c r="L202" s="1" t="s">
        <v>106</v>
      </c>
    </row>
    <row r="203" spans="1:12" x14ac:dyDescent="0.2">
      <c r="A203" s="15" t="s">
        <v>136</v>
      </c>
      <c r="B203" s="1" t="s">
        <v>162</v>
      </c>
      <c r="C203" s="1" t="s">
        <v>146</v>
      </c>
      <c r="D203" s="1" t="s">
        <v>224</v>
      </c>
      <c r="E203" s="1">
        <v>2018</v>
      </c>
      <c r="F203" s="1" t="s">
        <v>372</v>
      </c>
      <c r="G203" s="21"/>
      <c r="H203" s="3">
        <v>118</v>
      </c>
      <c r="I203" s="3">
        <f t="shared" si="4"/>
        <v>0</v>
      </c>
      <c r="J203" s="3">
        <v>390</v>
      </c>
      <c r="K203" s="4">
        <f t="shared" si="5"/>
        <v>0.30256410256410254</v>
      </c>
      <c r="L203" s="1" t="s">
        <v>106</v>
      </c>
    </row>
    <row r="204" spans="1:12" x14ac:dyDescent="0.2">
      <c r="A204" s="15" t="s">
        <v>136</v>
      </c>
      <c r="B204" s="1" t="s">
        <v>225</v>
      </c>
      <c r="C204" s="1" t="s">
        <v>226</v>
      </c>
      <c r="D204" s="1" t="s">
        <v>227</v>
      </c>
      <c r="E204" s="1"/>
      <c r="F204" s="1" t="s">
        <v>372</v>
      </c>
      <c r="G204" s="21"/>
      <c r="H204" s="3">
        <v>23.75</v>
      </c>
      <c r="I204" s="3">
        <f t="shared" si="4"/>
        <v>0</v>
      </c>
      <c r="J204" s="3">
        <v>80</v>
      </c>
      <c r="K204" s="4">
        <f t="shared" si="5"/>
        <v>0.296875</v>
      </c>
      <c r="L204" s="1" t="s">
        <v>106</v>
      </c>
    </row>
    <row r="205" spans="1:12" x14ac:dyDescent="0.2">
      <c r="A205" s="15" t="s">
        <v>136</v>
      </c>
      <c r="B205" s="1" t="s">
        <v>225</v>
      </c>
      <c r="C205" s="1" t="s">
        <v>226</v>
      </c>
      <c r="D205" s="1" t="s">
        <v>390</v>
      </c>
      <c r="E205" s="1">
        <v>2021</v>
      </c>
      <c r="F205" s="1" t="s">
        <v>372</v>
      </c>
      <c r="G205" s="21">
        <v>16</v>
      </c>
      <c r="H205" s="3">
        <v>27.95</v>
      </c>
      <c r="I205" s="3">
        <f t="shared" si="4"/>
        <v>447.2</v>
      </c>
      <c r="J205" s="3">
        <v>97</v>
      </c>
      <c r="K205" s="4">
        <f t="shared" si="5"/>
        <v>0.28814432989690719</v>
      </c>
      <c r="L205" s="1" t="s">
        <v>106</v>
      </c>
    </row>
    <row r="206" spans="1:12" x14ac:dyDescent="0.2">
      <c r="A206" s="15" t="s">
        <v>136</v>
      </c>
      <c r="B206" s="1" t="s">
        <v>108</v>
      </c>
      <c r="C206" s="1" t="s">
        <v>168</v>
      </c>
      <c r="D206" s="1" t="s">
        <v>374</v>
      </c>
      <c r="E206" s="1">
        <v>2022</v>
      </c>
      <c r="F206" s="1" t="s">
        <v>372</v>
      </c>
      <c r="G206" s="21"/>
      <c r="H206" s="3">
        <v>26</v>
      </c>
      <c r="I206" s="3">
        <f t="shared" si="4"/>
        <v>0</v>
      </c>
      <c r="J206" s="3">
        <v>99</v>
      </c>
      <c r="K206" s="4">
        <f t="shared" si="5"/>
        <v>0.26262626262626265</v>
      </c>
      <c r="L206" s="1" t="s">
        <v>106</v>
      </c>
    </row>
    <row r="207" spans="1:12" x14ac:dyDescent="0.2">
      <c r="A207" s="15" t="s">
        <v>136</v>
      </c>
      <c r="B207" s="1" t="s">
        <v>157</v>
      </c>
      <c r="C207" s="1" t="s">
        <v>416</v>
      </c>
      <c r="D207" s="1" t="s">
        <v>417</v>
      </c>
      <c r="E207" s="1">
        <v>2022</v>
      </c>
      <c r="F207" s="1" t="s">
        <v>372</v>
      </c>
      <c r="G207" s="21">
        <v>9</v>
      </c>
      <c r="H207" s="3">
        <v>20</v>
      </c>
      <c r="I207" s="3">
        <f t="shared" si="4"/>
        <v>180</v>
      </c>
      <c r="J207" s="3">
        <v>78</v>
      </c>
      <c r="K207" s="4">
        <f t="shared" si="5"/>
        <v>0.25641025641025639</v>
      </c>
      <c r="L207" s="1" t="s">
        <v>106</v>
      </c>
    </row>
    <row r="208" spans="1:12" x14ac:dyDescent="0.2">
      <c r="A208" s="15" t="s">
        <v>136</v>
      </c>
      <c r="B208" s="1" t="s">
        <v>157</v>
      </c>
      <c r="C208" s="1" t="s">
        <v>448</v>
      </c>
      <c r="D208" s="1" t="s">
        <v>449</v>
      </c>
      <c r="E208" s="1">
        <v>2023</v>
      </c>
      <c r="F208" s="1" t="s">
        <v>123</v>
      </c>
      <c r="G208" s="21"/>
      <c r="H208" s="3">
        <v>35</v>
      </c>
      <c r="I208" s="3">
        <f t="shared" si="4"/>
        <v>0</v>
      </c>
      <c r="J208" s="3">
        <v>102</v>
      </c>
      <c r="K208" s="4">
        <f t="shared" si="5"/>
        <v>0.34313725490196079</v>
      </c>
      <c r="L208" s="1" t="s">
        <v>106</v>
      </c>
    </row>
    <row r="209" spans="1:12" x14ac:dyDescent="0.2">
      <c r="A209" s="15" t="s">
        <v>136</v>
      </c>
      <c r="B209" s="1" t="s">
        <v>108</v>
      </c>
      <c r="C209" s="1" t="s">
        <v>168</v>
      </c>
      <c r="D209" s="1" t="s">
        <v>401</v>
      </c>
      <c r="E209" s="1">
        <v>2022</v>
      </c>
      <c r="F209" s="1" t="s">
        <v>90</v>
      </c>
      <c r="G209" s="21"/>
      <c r="H209" s="3">
        <v>18</v>
      </c>
      <c r="I209" s="3">
        <f t="shared" si="4"/>
        <v>0</v>
      </c>
      <c r="J209" s="3">
        <v>80</v>
      </c>
      <c r="K209" s="4">
        <f t="shared" si="5"/>
        <v>0.22500000000000001</v>
      </c>
      <c r="L209" s="1" t="s">
        <v>106</v>
      </c>
    </row>
    <row r="210" spans="1:12" x14ac:dyDescent="0.2">
      <c r="A210" s="15" t="s">
        <v>136</v>
      </c>
      <c r="B210" s="1" t="s">
        <v>108</v>
      </c>
      <c r="C210" s="1" t="s">
        <v>168</v>
      </c>
      <c r="D210" s="1" t="s">
        <v>392</v>
      </c>
      <c r="E210" s="1">
        <v>2023</v>
      </c>
      <c r="F210" s="1" t="s">
        <v>90</v>
      </c>
      <c r="G210" s="21"/>
      <c r="H210" s="3">
        <v>15</v>
      </c>
      <c r="I210" s="3">
        <f t="shared" si="4"/>
        <v>0</v>
      </c>
      <c r="J210" s="3">
        <v>80</v>
      </c>
      <c r="K210" s="4">
        <f t="shared" si="5"/>
        <v>0.1875</v>
      </c>
      <c r="L210" s="1" t="s">
        <v>106</v>
      </c>
    </row>
    <row r="211" spans="1:12" x14ac:dyDescent="0.2">
      <c r="A211" s="15" t="s">
        <v>136</v>
      </c>
      <c r="B211" s="1" t="s">
        <v>108</v>
      </c>
      <c r="C211" s="1" t="s">
        <v>168</v>
      </c>
      <c r="D211" s="1" t="s">
        <v>228</v>
      </c>
      <c r="E211" s="1">
        <v>2020</v>
      </c>
      <c r="F211" s="1" t="s">
        <v>90</v>
      </c>
      <c r="G211" s="21"/>
      <c r="H211" s="3">
        <v>24</v>
      </c>
      <c r="I211" s="3">
        <f t="shared" si="4"/>
        <v>0</v>
      </c>
      <c r="J211" s="3">
        <v>92</v>
      </c>
      <c r="K211" s="4">
        <f t="shared" si="5"/>
        <v>0.2608695652173913</v>
      </c>
      <c r="L211" s="1" t="s">
        <v>106</v>
      </c>
    </row>
    <row r="212" spans="1:12" x14ac:dyDescent="0.2">
      <c r="A212" s="15" t="s">
        <v>136</v>
      </c>
      <c r="B212" s="1" t="s">
        <v>108</v>
      </c>
      <c r="C212" s="1" t="s">
        <v>168</v>
      </c>
      <c r="D212" s="1" t="s">
        <v>229</v>
      </c>
      <c r="E212" s="1">
        <v>2020</v>
      </c>
      <c r="F212" s="1" t="s">
        <v>90</v>
      </c>
      <c r="G212" s="21"/>
      <c r="H212" s="3">
        <v>17.5</v>
      </c>
      <c r="I212" s="3">
        <f t="shared" si="4"/>
        <v>0</v>
      </c>
      <c r="J212" s="3">
        <v>80</v>
      </c>
      <c r="K212" s="4">
        <f t="shared" si="5"/>
        <v>0.21875</v>
      </c>
      <c r="L212" s="1" t="s">
        <v>106</v>
      </c>
    </row>
    <row r="213" spans="1:12" x14ac:dyDescent="0.2">
      <c r="A213" s="15" t="s">
        <v>136</v>
      </c>
      <c r="B213" s="1" t="s">
        <v>108</v>
      </c>
      <c r="C213" s="1" t="s">
        <v>168</v>
      </c>
      <c r="D213" s="1" t="s">
        <v>230</v>
      </c>
      <c r="E213" s="1">
        <v>2019</v>
      </c>
      <c r="F213" s="1" t="s">
        <v>90</v>
      </c>
      <c r="G213" s="21"/>
      <c r="H213" s="3">
        <v>17</v>
      </c>
      <c r="I213" s="3">
        <f t="shared" ref="I213:I278" si="6">H213*G213</f>
        <v>0</v>
      </c>
      <c r="J213" s="3">
        <v>80</v>
      </c>
      <c r="K213" s="4">
        <f t="shared" si="5"/>
        <v>0.21249999999999999</v>
      </c>
      <c r="L213" s="1" t="s">
        <v>106</v>
      </c>
    </row>
    <row r="214" spans="1:12" x14ac:dyDescent="0.2">
      <c r="A214" s="15" t="s">
        <v>136</v>
      </c>
      <c r="B214" s="1" t="s">
        <v>225</v>
      </c>
      <c r="C214" s="1" t="s">
        <v>226</v>
      </c>
      <c r="D214" s="1" t="s">
        <v>231</v>
      </c>
      <c r="E214" s="1">
        <v>2019</v>
      </c>
      <c r="F214" s="1" t="s">
        <v>90</v>
      </c>
      <c r="G214" s="21"/>
      <c r="H214" s="3">
        <v>25</v>
      </c>
      <c r="I214" s="3">
        <f t="shared" si="6"/>
        <v>0</v>
      </c>
      <c r="J214" s="3">
        <v>91</v>
      </c>
      <c r="K214" s="4">
        <f t="shared" si="5"/>
        <v>0.27472527472527475</v>
      </c>
      <c r="L214" s="1" t="s">
        <v>106</v>
      </c>
    </row>
    <row r="215" spans="1:12" x14ac:dyDescent="0.2">
      <c r="A215" s="15" t="s">
        <v>136</v>
      </c>
      <c r="B215" s="1" t="s">
        <v>225</v>
      </c>
      <c r="C215" s="1" t="s">
        <v>226</v>
      </c>
      <c r="D215" s="1" t="s">
        <v>232</v>
      </c>
      <c r="E215" s="1"/>
      <c r="F215" s="1" t="s">
        <v>130</v>
      </c>
      <c r="G215" s="21"/>
      <c r="H215" s="3">
        <v>28</v>
      </c>
      <c r="I215" s="3">
        <f t="shared" si="6"/>
        <v>0</v>
      </c>
      <c r="J215" s="3">
        <v>98</v>
      </c>
      <c r="K215" s="4">
        <f t="shared" si="5"/>
        <v>0.2857142857142857</v>
      </c>
      <c r="L215" s="1" t="s">
        <v>106</v>
      </c>
    </row>
    <row r="216" spans="1:12" x14ac:dyDescent="0.2">
      <c r="A216" s="15" t="s">
        <v>136</v>
      </c>
      <c r="B216" s="1" t="s">
        <v>225</v>
      </c>
      <c r="C216" s="1" t="s">
        <v>146</v>
      </c>
      <c r="D216" s="1" t="s">
        <v>233</v>
      </c>
      <c r="E216" s="1"/>
      <c r="F216" s="1" t="s">
        <v>130</v>
      </c>
      <c r="G216" s="21"/>
      <c r="H216" s="3">
        <v>61</v>
      </c>
      <c r="I216" s="3">
        <f t="shared" si="6"/>
        <v>0</v>
      </c>
      <c r="J216" s="3">
        <v>190</v>
      </c>
      <c r="K216" s="4">
        <f t="shared" si="5"/>
        <v>0.32105263157894737</v>
      </c>
      <c r="L216" s="1" t="s">
        <v>106</v>
      </c>
    </row>
    <row r="217" spans="1:12" x14ac:dyDescent="0.2">
      <c r="A217" s="15" t="s">
        <v>136</v>
      </c>
      <c r="B217" s="1" t="s">
        <v>225</v>
      </c>
      <c r="C217" s="1" t="s">
        <v>226</v>
      </c>
      <c r="D217" s="1" t="s">
        <v>234</v>
      </c>
      <c r="E217" s="1">
        <v>2018</v>
      </c>
      <c r="F217" s="1" t="s">
        <v>130</v>
      </c>
      <c r="G217" s="21"/>
      <c r="H217" s="3">
        <v>40</v>
      </c>
      <c r="I217" s="3">
        <f t="shared" si="6"/>
        <v>0</v>
      </c>
      <c r="J217" s="3">
        <v>120</v>
      </c>
      <c r="K217" s="4">
        <f t="shared" si="5"/>
        <v>0.33333333333333331</v>
      </c>
      <c r="L217" s="1" t="s">
        <v>106</v>
      </c>
    </row>
    <row r="218" spans="1:12" x14ac:dyDescent="0.2">
      <c r="A218" s="15" t="s">
        <v>136</v>
      </c>
      <c r="B218" s="1" t="s">
        <v>108</v>
      </c>
      <c r="C218" s="1" t="s">
        <v>168</v>
      </c>
      <c r="D218" s="1" t="s">
        <v>235</v>
      </c>
      <c r="E218" s="1">
        <v>2021</v>
      </c>
      <c r="F218" s="1" t="s">
        <v>76</v>
      </c>
      <c r="G218" s="21"/>
      <c r="H218" s="3">
        <v>23</v>
      </c>
      <c r="I218" s="3">
        <f t="shared" si="6"/>
        <v>0</v>
      </c>
      <c r="J218" s="3">
        <v>94</v>
      </c>
      <c r="K218" s="4">
        <f t="shared" si="5"/>
        <v>0.24468085106382978</v>
      </c>
      <c r="L218" s="1" t="s">
        <v>106</v>
      </c>
    </row>
    <row r="219" spans="1:12" x14ac:dyDescent="0.2">
      <c r="A219" s="15" t="s">
        <v>136</v>
      </c>
      <c r="B219" s="1" t="s">
        <v>108</v>
      </c>
      <c r="C219" s="1" t="s">
        <v>168</v>
      </c>
      <c r="D219" s="1" t="s">
        <v>236</v>
      </c>
      <c r="E219" s="1"/>
      <c r="F219" s="1" t="s">
        <v>76</v>
      </c>
      <c r="G219" s="21"/>
      <c r="H219" s="3">
        <v>22</v>
      </c>
      <c r="I219" s="3">
        <f t="shared" si="6"/>
        <v>0</v>
      </c>
      <c r="J219" s="3">
        <v>87</v>
      </c>
      <c r="K219" s="4">
        <f t="shared" si="5"/>
        <v>0.25287356321839083</v>
      </c>
      <c r="L219" s="1" t="s">
        <v>106</v>
      </c>
    </row>
    <row r="220" spans="1:12" x14ac:dyDescent="0.2">
      <c r="A220" s="15" t="s">
        <v>136</v>
      </c>
      <c r="B220" s="1" t="s">
        <v>108</v>
      </c>
      <c r="C220" s="1" t="s">
        <v>168</v>
      </c>
      <c r="D220" s="1" t="s">
        <v>237</v>
      </c>
      <c r="E220" s="1">
        <v>2021</v>
      </c>
      <c r="F220" s="1" t="s">
        <v>50</v>
      </c>
      <c r="G220" s="21"/>
      <c r="H220" s="3">
        <v>22</v>
      </c>
      <c r="I220" s="3">
        <f t="shared" si="6"/>
        <v>0</v>
      </c>
      <c r="J220" s="3">
        <v>95</v>
      </c>
      <c r="K220" s="4">
        <f t="shared" si="5"/>
        <v>0.23157894736842105</v>
      </c>
      <c r="L220" s="1" t="s">
        <v>106</v>
      </c>
    </row>
    <row r="221" spans="1:12" x14ac:dyDescent="0.2">
      <c r="A221" s="15" t="s">
        <v>136</v>
      </c>
      <c r="B221" s="1" t="s">
        <v>108</v>
      </c>
      <c r="C221" s="1" t="s">
        <v>168</v>
      </c>
      <c r="D221" s="1" t="s">
        <v>238</v>
      </c>
      <c r="E221" s="1">
        <v>2020</v>
      </c>
      <c r="F221" s="1" t="s">
        <v>123</v>
      </c>
      <c r="G221" s="21"/>
      <c r="H221" s="3">
        <v>26.16</v>
      </c>
      <c r="I221" s="3">
        <f t="shared" si="6"/>
        <v>0</v>
      </c>
      <c r="J221" s="3">
        <v>99</v>
      </c>
      <c r="K221" s="4">
        <f t="shared" si="5"/>
        <v>0.26424242424242422</v>
      </c>
      <c r="L221" s="1" t="s">
        <v>106</v>
      </c>
    </row>
    <row r="222" spans="1:12" x14ac:dyDescent="0.2">
      <c r="A222" s="15" t="s">
        <v>136</v>
      </c>
      <c r="B222" s="1" t="s">
        <v>108</v>
      </c>
      <c r="C222" s="1" t="s">
        <v>168</v>
      </c>
      <c r="D222" s="1" t="s">
        <v>239</v>
      </c>
      <c r="E222" s="1">
        <v>2020</v>
      </c>
      <c r="F222" s="1" t="s">
        <v>372</v>
      </c>
      <c r="G222" s="21"/>
      <c r="H222" s="3">
        <v>23</v>
      </c>
      <c r="I222" s="3">
        <f t="shared" si="6"/>
        <v>0</v>
      </c>
      <c r="J222" s="3">
        <v>98</v>
      </c>
      <c r="K222" s="4">
        <f t="shared" si="5"/>
        <v>0.23469387755102042</v>
      </c>
      <c r="L222" s="1" t="s">
        <v>106</v>
      </c>
    </row>
    <row r="223" spans="1:12" x14ac:dyDescent="0.2">
      <c r="A223" s="15" t="s">
        <v>136</v>
      </c>
      <c r="B223" s="1" t="s">
        <v>108</v>
      </c>
      <c r="C223" s="1" t="s">
        <v>168</v>
      </c>
      <c r="D223" s="1" t="s">
        <v>240</v>
      </c>
      <c r="E223" s="1">
        <v>2021</v>
      </c>
      <c r="F223" s="1" t="s">
        <v>372</v>
      </c>
      <c r="G223" s="21"/>
      <c r="H223" s="3">
        <v>19</v>
      </c>
      <c r="I223" s="3">
        <f t="shared" si="6"/>
        <v>0</v>
      </c>
      <c r="J223" s="3">
        <v>95</v>
      </c>
      <c r="K223" s="4">
        <f t="shared" si="5"/>
        <v>0.2</v>
      </c>
      <c r="L223" s="1" t="s">
        <v>106</v>
      </c>
    </row>
    <row r="224" spans="1:12" x14ac:dyDescent="0.2">
      <c r="A224" s="15" t="s">
        <v>136</v>
      </c>
      <c r="B224" s="1" t="s">
        <v>108</v>
      </c>
      <c r="C224" s="1" t="s">
        <v>168</v>
      </c>
      <c r="D224" s="1" t="s">
        <v>241</v>
      </c>
      <c r="E224" s="1"/>
      <c r="F224" s="1" t="s">
        <v>372</v>
      </c>
      <c r="G224" s="21"/>
      <c r="H224" s="3">
        <v>30</v>
      </c>
      <c r="I224" s="3">
        <f t="shared" si="6"/>
        <v>0</v>
      </c>
      <c r="J224" s="3">
        <v>99</v>
      </c>
      <c r="K224" s="4">
        <f t="shared" si="5"/>
        <v>0.30303030303030304</v>
      </c>
      <c r="L224" s="1" t="s">
        <v>106</v>
      </c>
    </row>
    <row r="225" spans="1:12" x14ac:dyDescent="0.2">
      <c r="A225" s="15" t="s">
        <v>136</v>
      </c>
      <c r="B225" s="1" t="s">
        <v>108</v>
      </c>
      <c r="C225" s="1" t="s">
        <v>168</v>
      </c>
      <c r="D225" s="1" t="s">
        <v>242</v>
      </c>
      <c r="E225" s="1">
        <v>2018</v>
      </c>
      <c r="F225" s="1" t="s">
        <v>372</v>
      </c>
      <c r="G225" s="21"/>
      <c r="H225" s="3">
        <v>53</v>
      </c>
      <c r="I225" s="3">
        <f t="shared" si="6"/>
        <v>0</v>
      </c>
      <c r="J225" s="3">
        <v>162</v>
      </c>
      <c r="K225" s="4">
        <f t="shared" si="5"/>
        <v>0.3271604938271605</v>
      </c>
      <c r="L225" s="1" t="s">
        <v>106</v>
      </c>
    </row>
    <row r="226" spans="1:12" x14ac:dyDescent="0.2">
      <c r="A226" s="15" t="s">
        <v>136</v>
      </c>
      <c r="B226" s="1" t="s">
        <v>134</v>
      </c>
      <c r="C226" s="1" t="s">
        <v>243</v>
      </c>
      <c r="D226" s="1" t="s">
        <v>244</v>
      </c>
      <c r="E226" s="1">
        <v>2019</v>
      </c>
      <c r="F226" s="1" t="s">
        <v>130</v>
      </c>
      <c r="G226" s="21"/>
      <c r="H226" s="3">
        <v>39.5</v>
      </c>
      <c r="I226" s="3">
        <f t="shared" si="6"/>
        <v>0</v>
      </c>
      <c r="J226" s="3">
        <v>125</v>
      </c>
      <c r="K226" s="4">
        <f t="shared" si="5"/>
        <v>0.316</v>
      </c>
      <c r="L226" s="1" t="s">
        <v>106</v>
      </c>
    </row>
    <row r="227" spans="1:12" x14ac:dyDescent="0.2">
      <c r="A227" s="15" t="s">
        <v>136</v>
      </c>
      <c r="B227" s="1" t="s">
        <v>108</v>
      </c>
      <c r="C227" s="1" t="s">
        <v>150</v>
      </c>
      <c r="D227" s="1" t="s">
        <v>245</v>
      </c>
      <c r="E227" s="1">
        <v>2018</v>
      </c>
      <c r="F227" s="1" t="s">
        <v>130</v>
      </c>
      <c r="G227" s="21"/>
      <c r="H227" s="3">
        <v>105</v>
      </c>
      <c r="I227" s="3">
        <f t="shared" si="6"/>
        <v>0</v>
      </c>
      <c r="J227" s="3">
        <v>325</v>
      </c>
      <c r="K227" s="4">
        <f t="shared" si="5"/>
        <v>0.32307692307692309</v>
      </c>
      <c r="L227" s="1" t="s">
        <v>106</v>
      </c>
    </row>
    <row r="228" spans="1:12" x14ac:dyDescent="0.2">
      <c r="A228" s="15" t="s">
        <v>136</v>
      </c>
      <c r="B228" s="1" t="s">
        <v>108</v>
      </c>
      <c r="C228" s="1" t="s">
        <v>150</v>
      </c>
      <c r="D228" s="1" t="s">
        <v>245</v>
      </c>
      <c r="E228" s="1">
        <v>2022</v>
      </c>
      <c r="F228" s="1" t="s">
        <v>130</v>
      </c>
      <c r="G228" s="21">
        <v>6</v>
      </c>
      <c r="H228" s="3">
        <v>110</v>
      </c>
      <c r="I228" s="3">
        <f t="shared" si="6"/>
        <v>660</v>
      </c>
      <c r="J228" s="3">
        <v>325</v>
      </c>
      <c r="K228" s="4">
        <f t="shared" si="5"/>
        <v>0.33846153846153848</v>
      </c>
      <c r="L228" s="1" t="s">
        <v>106</v>
      </c>
    </row>
    <row r="229" spans="1:12" x14ac:dyDescent="0.2">
      <c r="A229" s="15" t="s">
        <v>136</v>
      </c>
      <c r="B229" s="1" t="s">
        <v>108</v>
      </c>
      <c r="C229" s="1" t="s">
        <v>150</v>
      </c>
      <c r="D229" s="1" t="s">
        <v>246</v>
      </c>
      <c r="E229" s="1"/>
      <c r="F229" s="1" t="s">
        <v>90</v>
      </c>
      <c r="G229" s="21"/>
      <c r="H229" s="3">
        <v>24</v>
      </c>
      <c r="I229" s="3">
        <f t="shared" si="6"/>
        <v>0</v>
      </c>
      <c r="J229" s="3">
        <v>79</v>
      </c>
      <c r="K229" s="4">
        <f t="shared" si="5"/>
        <v>0.30379746835443039</v>
      </c>
      <c r="L229" s="1" t="s">
        <v>106</v>
      </c>
    </row>
    <row r="230" spans="1:12" x14ac:dyDescent="0.2">
      <c r="A230" s="15" t="s">
        <v>136</v>
      </c>
      <c r="B230" s="1" t="s">
        <v>108</v>
      </c>
      <c r="C230" s="1" t="s">
        <v>150</v>
      </c>
      <c r="D230" s="1" t="s">
        <v>247</v>
      </c>
      <c r="E230" s="1">
        <v>2019</v>
      </c>
      <c r="F230" s="1" t="s">
        <v>90</v>
      </c>
      <c r="G230" s="21"/>
      <c r="H230" s="3">
        <v>60</v>
      </c>
      <c r="I230" s="3">
        <f t="shared" si="6"/>
        <v>0</v>
      </c>
      <c r="J230" s="3">
        <v>188</v>
      </c>
      <c r="K230" s="4">
        <f t="shared" si="5"/>
        <v>0.31914893617021278</v>
      </c>
      <c r="L230" s="1" t="s">
        <v>106</v>
      </c>
    </row>
    <row r="231" spans="1:12" x14ac:dyDescent="0.2">
      <c r="A231" s="15" t="s">
        <v>136</v>
      </c>
      <c r="B231" s="1" t="s">
        <v>108</v>
      </c>
      <c r="C231" s="1" t="s">
        <v>150</v>
      </c>
      <c r="D231" s="1" t="s">
        <v>248</v>
      </c>
      <c r="E231" s="1"/>
      <c r="F231" s="1" t="s">
        <v>249</v>
      </c>
      <c r="G231" s="21"/>
      <c r="H231" s="3">
        <v>38.5</v>
      </c>
      <c r="I231" s="3">
        <f t="shared" si="6"/>
        <v>0</v>
      </c>
      <c r="J231" s="3">
        <v>122</v>
      </c>
      <c r="K231" s="4">
        <f t="shared" si="5"/>
        <v>0.3155737704918033</v>
      </c>
      <c r="L231" s="1" t="s">
        <v>106</v>
      </c>
    </row>
    <row r="232" spans="1:12" x14ac:dyDescent="0.2">
      <c r="A232" s="15" t="s">
        <v>136</v>
      </c>
      <c r="B232" s="1" t="s">
        <v>108</v>
      </c>
      <c r="C232" s="1" t="s">
        <v>150</v>
      </c>
      <c r="D232" s="1" t="s">
        <v>250</v>
      </c>
      <c r="E232" s="1"/>
      <c r="F232" s="1" t="s">
        <v>249</v>
      </c>
      <c r="G232" s="21"/>
      <c r="H232" s="3">
        <v>27</v>
      </c>
      <c r="I232" s="3">
        <f t="shared" si="6"/>
        <v>0</v>
      </c>
      <c r="J232" s="3">
        <v>85</v>
      </c>
      <c r="K232" s="4">
        <f t="shared" si="5"/>
        <v>0.31764705882352939</v>
      </c>
      <c r="L232" s="1" t="s">
        <v>106</v>
      </c>
    </row>
    <row r="233" spans="1:12" x14ac:dyDescent="0.2">
      <c r="A233" s="15" t="s">
        <v>136</v>
      </c>
      <c r="B233" s="1" t="s">
        <v>225</v>
      </c>
      <c r="C233" s="1" t="s">
        <v>226</v>
      </c>
      <c r="D233" s="1" t="s">
        <v>251</v>
      </c>
      <c r="E233" s="1"/>
      <c r="F233" s="1" t="s">
        <v>372</v>
      </c>
      <c r="G233" s="21"/>
      <c r="H233" s="3">
        <v>46.45</v>
      </c>
      <c r="I233" s="3">
        <f t="shared" si="6"/>
        <v>0</v>
      </c>
      <c r="J233" s="3">
        <v>142</v>
      </c>
      <c r="K233" s="4">
        <f t="shared" si="5"/>
        <v>0.32711267605633804</v>
      </c>
      <c r="L233" s="1" t="s">
        <v>106</v>
      </c>
    </row>
    <row r="234" spans="1:12" x14ac:dyDescent="0.2">
      <c r="A234" s="15" t="s">
        <v>136</v>
      </c>
      <c r="B234" s="1" t="s">
        <v>157</v>
      </c>
      <c r="C234" s="1" t="s">
        <v>252</v>
      </c>
      <c r="D234" s="1" t="s">
        <v>253</v>
      </c>
      <c r="E234" s="1">
        <v>2020</v>
      </c>
      <c r="F234" s="1" t="s">
        <v>372</v>
      </c>
      <c r="G234" s="21"/>
      <c r="H234" s="3">
        <v>23</v>
      </c>
      <c r="I234" s="3">
        <f t="shared" si="6"/>
        <v>0</v>
      </c>
      <c r="J234" s="3">
        <v>79</v>
      </c>
      <c r="K234" s="4">
        <f t="shared" si="5"/>
        <v>0.29113924050632911</v>
      </c>
      <c r="L234" s="1" t="s">
        <v>106</v>
      </c>
    </row>
    <row r="235" spans="1:12" x14ac:dyDescent="0.2">
      <c r="A235" s="15" t="s">
        <v>136</v>
      </c>
      <c r="B235" s="1" t="s">
        <v>157</v>
      </c>
      <c r="C235" s="1" t="s">
        <v>385</v>
      </c>
      <c r="D235" s="1" t="s">
        <v>386</v>
      </c>
      <c r="E235" s="1">
        <v>2022</v>
      </c>
      <c r="F235" s="1" t="s">
        <v>123</v>
      </c>
      <c r="G235" s="21">
        <v>5</v>
      </c>
      <c r="H235" s="3">
        <v>33.33</v>
      </c>
      <c r="I235" s="3">
        <f t="shared" si="6"/>
        <v>166.64999999999998</v>
      </c>
      <c r="J235" s="3">
        <v>102</v>
      </c>
      <c r="K235" s="4">
        <f t="shared" si="5"/>
        <v>0.3267647058823529</v>
      </c>
      <c r="L235" s="1" t="s">
        <v>106</v>
      </c>
    </row>
    <row r="236" spans="1:12" x14ac:dyDescent="0.2">
      <c r="A236" s="15" t="s">
        <v>136</v>
      </c>
      <c r="B236" s="1" t="s">
        <v>254</v>
      </c>
      <c r="C236" s="1" t="s">
        <v>255</v>
      </c>
      <c r="D236" s="1" t="s">
        <v>256</v>
      </c>
      <c r="E236" s="1">
        <v>2016</v>
      </c>
      <c r="F236" s="1" t="s">
        <v>372</v>
      </c>
      <c r="G236" s="21"/>
      <c r="H236" s="3">
        <v>33.5</v>
      </c>
      <c r="I236" s="3">
        <f t="shared" si="6"/>
        <v>0</v>
      </c>
      <c r="J236" s="3">
        <v>102</v>
      </c>
      <c r="K236" s="4">
        <f t="shared" si="5"/>
        <v>0.32843137254901961</v>
      </c>
      <c r="L236" s="1" t="s">
        <v>106</v>
      </c>
    </row>
    <row r="237" spans="1:12" x14ac:dyDescent="0.2">
      <c r="A237" s="15" t="s">
        <v>136</v>
      </c>
      <c r="B237" s="1" t="s">
        <v>108</v>
      </c>
      <c r="C237" s="1" t="s">
        <v>150</v>
      </c>
      <c r="D237" s="1" t="s">
        <v>257</v>
      </c>
      <c r="E237" s="1">
        <v>2016</v>
      </c>
      <c r="F237" s="1" t="s">
        <v>372</v>
      </c>
      <c r="G237" s="21"/>
      <c r="H237" s="3">
        <v>40</v>
      </c>
      <c r="I237" s="3">
        <f t="shared" si="6"/>
        <v>0</v>
      </c>
      <c r="J237" s="3">
        <v>120</v>
      </c>
      <c r="K237" s="4">
        <f t="shared" si="5"/>
        <v>0.33333333333333331</v>
      </c>
      <c r="L237" s="1" t="s">
        <v>106</v>
      </c>
    </row>
    <row r="238" spans="1:12" x14ac:dyDescent="0.2">
      <c r="A238" s="15" t="s">
        <v>136</v>
      </c>
      <c r="B238" s="1" t="s">
        <v>108</v>
      </c>
      <c r="C238" s="1" t="s">
        <v>150</v>
      </c>
      <c r="D238" s="1" t="s">
        <v>258</v>
      </c>
      <c r="E238" s="1">
        <v>2018</v>
      </c>
      <c r="F238" s="1" t="s">
        <v>372</v>
      </c>
      <c r="G238" s="21"/>
      <c r="H238" s="3">
        <v>39</v>
      </c>
      <c r="I238" s="3">
        <f t="shared" si="6"/>
        <v>0</v>
      </c>
      <c r="J238" s="3">
        <v>122</v>
      </c>
      <c r="K238" s="4">
        <f t="shared" si="5"/>
        <v>0.31967213114754101</v>
      </c>
      <c r="L238" s="1" t="s">
        <v>106</v>
      </c>
    </row>
    <row r="239" spans="1:12" x14ac:dyDescent="0.2">
      <c r="A239" s="15" t="s">
        <v>136</v>
      </c>
      <c r="B239" s="1" t="s">
        <v>225</v>
      </c>
      <c r="C239" s="1" t="s">
        <v>146</v>
      </c>
      <c r="D239" s="1" t="s">
        <v>259</v>
      </c>
      <c r="E239" s="1"/>
      <c r="F239" s="1" t="s">
        <v>372</v>
      </c>
      <c r="G239" s="21"/>
      <c r="H239" s="3">
        <v>51</v>
      </c>
      <c r="I239" s="3">
        <f t="shared" si="6"/>
        <v>0</v>
      </c>
      <c r="J239" s="3">
        <v>155</v>
      </c>
      <c r="K239" s="4">
        <f t="shared" si="5"/>
        <v>0.32903225806451614</v>
      </c>
      <c r="L239" s="1" t="s">
        <v>106</v>
      </c>
    </row>
    <row r="240" spans="1:12" x14ac:dyDescent="0.2">
      <c r="A240" s="15" t="s">
        <v>136</v>
      </c>
      <c r="B240" s="1" t="s">
        <v>278</v>
      </c>
      <c r="C240" s="1" t="s">
        <v>148</v>
      </c>
      <c r="D240" s="1" t="s">
        <v>279</v>
      </c>
      <c r="E240" s="1">
        <v>2021</v>
      </c>
      <c r="F240" s="1" t="s">
        <v>123</v>
      </c>
      <c r="G240" s="21">
        <v>2</v>
      </c>
      <c r="H240" s="3">
        <v>60</v>
      </c>
      <c r="I240" s="3">
        <f t="shared" si="6"/>
        <v>120</v>
      </c>
      <c r="J240" s="3">
        <v>185</v>
      </c>
      <c r="K240" s="4">
        <f t="shared" si="5"/>
        <v>0.32432432432432434</v>
      </c>
      <c r="L240" s="1" t="s">
        <v>106</v>
      </c>
    </row>
    <row r="241" spans="1:12" x14ac:dyDescent="0.2">
      <c r="A241" s="15" t="s">
        <v>136</v>
      </c>
      <c r="B241" s="1" t="s">
        <v>108</v>
      </c>
      <c r="C241" s="1" t="s">
        <v>148</v>
      </c>
      <c r="D241" s="1" t="s">
        <v>425</v>
      </c>
      <c r="E241" s="1">
        <v>2022</v>
      </c>
      <c r="F241" s="1" t="s">
        <v>123</v>
      </c>
      <c r="G241" s="21">
        <v>1</v>
      </c>
      <c r="H241" s="3">
        <v>60.16</v>
      </c>
      <c r="I241" s="3">
        <f t="shared" si="6"/>
        <v>60.16</v>
      </c>
      <c r="J241" s="3">
        <v>182</v>
      </c>
      <c r="K241" s="4">
        <f t="shared" si="5"/>
        <v>0.33054945054945051</v>
      </c>
      <c r="L241" s="1" t="s">
        <v>106</v>
      </c>
    </row>
    <row r="242" spans="1:12" x14ac:dyDescent="0.2">
      <c r="A242" s="15" t="s">
        <v>136</v>
      </c>
      <c r="B242" s="1" t="s">
        <v>108</v>
      </c>
      <c r="C242" s="1" t="s">
        <v>148</v>
      </c>
      <c r="D242" s="1" t="s">
        <v>280</v>
      </c>
      <c r="E242" s="1">
        <v>2020</v>
      </c>
      <c r="F242" s="1" t="s">
        <v>123</v>
      </c>
      <c r="G242" s="21"/>
      <c r="H242" s="3">
        <v>103.5</v>
      </c>
      <c r="I242" s="3">
        <f t="shared" si="6"/>
        <v>0</v>
      </c>
      <c r="J242" s="3">
        <v>345</v>
      </c>
      <c r="K242" s="4">
        <f t="shared" si="5"/>
        <v>0.3</v>
      </c>
      <c r="L242" s="1" t="s">
        <v>106</v>
      </c>
    </row>
    <row r="243" spans="1:12" x14ac:dyDescent="0.2">
      <c r="A243" s="15" t="s">
        <v>136</v>
      </c>
      <c r="B243" s="1" t="s">
        <v>108</v>
      </c>
      <c r="C243" s="1" t="s">
        <v>148</v>
      </c>
      <c r="D243" s="1" t="s">
        <v>281</v>
      </c>
      <c r="E243" s="1">
        <v>2020</v>
      </c>
      <c r="F243" s="1" t="s">
        <v>123</v>
      </c>
      <c r="G243" s="21"/>
      <c r="H243" s="3">
        <v>69</v>
      </c>
      <c r="I243" s="3">
        <f t="shared" si="6"/>
        <v>0</v>
      </c>
      <c r="J243" s="3">
        <v>227</v>
      </c>
      <c r="K243" s="4">
        <f t="shared" si="5"/>
        <v>0.30396475770925108</v>
      </c>
      <c r="L243" s="1" t="s">
        <v>106</v>
      </c>
    </row>
    <row r="244" spans="1:12" x14ac:dyDescent="0.2">
      <c r="A244" s="15" t="s">
        <v>136</v>
      </c>
      <c r="B244" s="1" t="s">
        <v>108</v>
      </c>
      <c r="C244" s="1" t="s">
        <v>148</v>
      </c>
      <c r="D244" s="5" t="s">
        <v>282</v>
      </c>
      <c r="E244" s="1">
        <v>2022</v>
      </c>
      <c r="F244" s="1" t="s">
        <v>123</v>
      </c>
      <c r="G244" s="21"/>
      <c r="H244" s="3">
        <v>53.33</v>
      </c>
      <c r="I244" s="3">
        <f t="shared" si="6"/>
        <v>0</v>
      </c>
      <c r="J244" s="3">
        <v>162</v>
      </c>
      <c r="K244" s="4">
        <f t="shared" si="5"/>
        <v>0.32919753086419751</v>
      </c>
      <c r="L244" s="1" t="s">
        <v>106</v>
      </c>
    </row>
    <row r="245" spans="1:12" x14ac:dyDescent="0.2">
      <c r="A245" s="15" t="s">
        <v>136</v>
      </c>
      <c r="B245" s="1" t="s">
        <v>108</v>
      </c>
      <c r="C245" s="1" t="s">
        <v>148</v>
      </c>
      <c r="D245" s="1" t="s">
        <v>283</v>
      </c>
      <c r="E245" s="1">
        <v>2020</v>
      </c>
      <c r="F245" s="1" t="s">
        <v>123</v>
      </c>
      <c r="G245" s="21"/>
      <c r="H245" s="3">
        <v>69</v>
      </c>
      <c r="I245" s="3">
        <f t="shared" si="6"/>
        <v>0</v>
      </c>
      <c r="J245" s="3">
        <v>239</v>
      </c>
      <c r="K245" s="4">
        <f t="shared" si="5"/>
        <v>0.28870292887029286</v>
      </c>
      <c r="L245" s="1" t="s">
        <v>106</v>
      </c>
    </row>
    <row r="246" spans="1:12" x14ac:dyDescent="0.2">
      <c r="A246" s="16" t="s">
        <v>284</v>
      </c>
      <c r="B246" s="1" t="s">
        <v>108</v>
      </c>
      <c r="C246" s="1" t="s">
        <v>388</v>
      </c>
      <c r="D246" s="1" t="s">
        <v>389</v>
      </c>
      <c r="E246" s="1">
        <v>2022</v>
      </c>
      <c r="F246" s="1" t="s">
        <v>372</v>
      </c>
      <c r="G246" s="21">
        <v>5</v>
      </c>
      <c r="H246" s="3">
        <v>28.5</v>
      </c>
      <c r="I246" s="3">
        <f t="shared" si="6"/>
        <v>142.5</v>
      </c>
      <c r="J246" s="3">
        <v>90</v>
      </c>
      <c r="K246" s="4">
        <f t="shared" si="5"/>
        <v>0.31666666666666665</v>
      </c>
      <c r="L246" s="1" t="s">
        <v>106</v>
      </c>
    </row>
    <row r="247" spans="1:12" x14ac:dyDescent="0.2">
      <c r="A247" s="16" t="s">
        <v>284</v>
      </c>
      <c r="B247" s="1" t="s">
        <v>108</v>
      </c>
      <c r="C247" s="1" t="s">
        <v>155</v>
      </c>
      <c r="D247" s="1" t="s">
        <v>285</v>
      </c>
      <c r="E247" s="1"/>
      <c r="F247" s="1" t="s">
        <v>50</v>
      </c>
      <c r="G247" s="21"/>
      <c r="H247" s="3">
        <v>69</v>
      </c>
      <c r="I247" s="3">
        <f t="shared" si="6"/>
        <v>0</v>
      </c>
      <c r="J247" s="3">
        <v>227</v>
      </c>
      <c r="K247" s="4">
        <f t="shared" ref="K247:K318" si="7">H247/J247</f>
        <v>0.30396475770925108</v>
      </c>
      <c r="L247" s="1" t="s">
        <v>106</v>
      </c>
    </row>
    <row r="248" spans="1:12" x14ac:dyDescent="0.2">
      <c r="A248" s="16" t="s">
        <v>284</v>
      </c>
      <c r="B248" s="1" t="s">
        <v>108</v>
      </c>
      <c r="C248" s="1" t="s">
        <v>286</v>
      </c>
      <c r="D248" s="1" t="s">
        <v>287</v>
      </c>
      <c r="E248" s="1">
        <v>2022</v>
      </c>
      <c r="F248" s="1" t="s">
        <v>123</v>
      </c>
      <c r="G248" s="21">
        <v>2</v>
      </c>
      <c r="H248" s="3">
        <v>16.77</v>
      </c>
      <c r="I248" s="3">
        <f t="shared" si="6"/>
        <v>33.54</v>
      </c>
      <c r="J248" s="3">
        <v>68</v>
      </c>
      <c r="K248" s="4">
        <f t="shared" si="7"/>
        <v>0.24661764705882352</v>
      </c>
      <c r="L248" s="1" t="s">
        <v>106</v>
      </c>
    </row>
    <row r="249" spans="1:12" x14ac:dyDescent="0.2">
      <c r="A249" s="16" t="s">
        <v>284</v>
      </c>
      <c r="B249" s="1" t="s">
        <v>108</v>
      </c>
      <c r="C249" s="1" t="s">
        <v>286</v>
      </c>
      <c r="D249" s="1" t="s">
        <v>288</v>
      </c>
      <c r="E249" s="1">
        <v>2020</v>
      </c>
      <c r="F249" s="1" t="s">
        <v>123</v>
      </c>
      <c r="G249" s="21"/>
      <c r="H249" s="3">
        <v>17.16</v>
      </c>
      <c r="I249" s="3">
        <f t="shared" si="6"/>
        <v>0</v>
      </c>
      <c r="J249" s="3">
        <v>68</v>
      </c>
      <c r="K249" s="4">
        <f t="shared" si="7"/>
        <v>0.25235294117647061</v>
      </c>
      <c r="L249" s="1" t="s">
        <v>106</v>
      </c>
    </row>
    <row r="250" spans="1:12" x14ac:dyDescent="0.2">
      <c r="A250" s="16" t="s">
        <v>284</v>
      </c>
      <c r="B250" s="1" t="s">
        <v>157</v>
      </c>
      <c r="C250" s="1" t="s">
        <v>289</v>
      </c>
      <c r="D250" s="5" t="s">
        <v>290</v>
      </c>
      <c r="E250" s="1"/>
      <c r="F250" s="1" t="s">
        <v>83</v>
      </c>
      <c r="G250" s="21"/>
      <c r="H250" s="3">
        <v>24</v>
      </c>
      <c r="I250" s="3">
        <f t="shared" si="6"/>
        <v>0</v>
      </c>
      <c r="J250" s="3">
        <v>82</v>
      </c>
      <c r="K250" s="4">
        <f t="shared" si="7"/>
        <v>0.29268292682926828</v>
      </c>
      <c r="L250" s="1" t="s">
        <v>106</v>
      </c>
    </row>
    <row r="251" spans="1:12" x14ac:dyDescent="0.2">
      <c r="A251" s="16" t="s">
        <v>284</v>
      </c>
      <c r="B251" s="1" t="s">
        <v>162</v>
      </c>
      <c r="C251" s="1" t="s">
        <v>421</v>
      </c>
      <c r="D251" s="5" t="s">
        <v>476</v>
      </c>
      <c r="E251" s="1">
        <v>2024</v>
      </c>
      <c r="F251" s="1" t="s">
        <v>123</v>
      </c>
      <c r="G251" s="21">
        <v>9</v>
      </c>
      <c r="H251" s="3">
        <v>18.670000000000002</v>
      </c>
      <c r="I251" s="3">
        <f t="shared" si="6"/>
        <v>168.03000000000003</v>
      </c>
      <c r="J251" s="3">
        <v>72</v>
      </c>
      <c r="K251" s="4">
        <f t="shared" si="7"/>
        <v>0.25930555555555557</v>
      </c>
      <c r="L251" s="1" t="s">
        <v>106</v>
      </c>
    </row>
    <row r="252" spans="1:12" x14ac:dyDescent="0.2">
      <c r="A252" s="16" t="s">
        <v>284</v>
      </c>
      <c r="B252" s="1" t="s">
        <v>225</v>
      </c>
      <c r="C252" s="1" t="s">
        <v>291</v>
      </c>
      <c r="D252" s="1" t="s">
        <v>292</v>
      </c>
      <c r="E252" s="1"/>
      <c r="F252" s="1" t="s">
        <v>83</v>
      </c>
      <c r="G252" s="21">
        <v>3</v>
      </c>
      <c r="H252" s="3">
        <v>31</v>
      </c>
      <c r="I252" s="3">
        <f t="shared" si="6"/>
        <v>93</v>
      </c>
      <c r="J252" s="3">
        <v>94</v>
      </c>
      <c r="K252" s="4">
        <f t="shared" si="7"/>
        <v>0.32978723404255317</v>
      </c>
      <c r="L252" s="1" t="s">
        <v>106</v>
      </c>
    </row>
    <row r="253" spans="1:12" x14ac:dyDescent="0.2">
      <c r="A253" s="16" t="s">
        <v>284</v>
      </c>
      <c r="B253" s="1" t="s">
        <v>157</v>
      </c>
      <c r="C253" s="1" t="s">
        <v>293</v>
      </c>
      <c r="D253" s="1" t="s">
        <v>294</v>
      </c>
      <c r="E253" s="1"/>
      <c r="F253" s="1" t="s">
        <v>83</v>
      </c>
      <c r="G253" s="21"/>
      <c r="H253" s="3">
        <v>20</v>
      </c>
      <c r="I253" s="3">
        <f t="shared" si="6"/>
        <v>0</v>
      </c>
      <c r="J253" s="3">
        <v>70</v>
      </c>
      <c r="K253" s="4">
        <f t="shared" si="7"/>
        <v>0.2857142857142857</v>
      </c>
      <c r="L253" s="1" t="s">
        <v>106</v>
      </c>
    </row>
    <row r="254" spans="1:12" x14ac:dyDescent="0.2">
      <c r="A254" s="17" t="s">
        <v>295</v>
      </c>
      <c r="B254" s="1" t="s">
        <v>108</v>
      </c>
      <c r="C254" s="1" t="s">
        <v>296</v>
      </c>
      <c r="D254" s="1" t="s">
        <v>297</v>
      </c>
      <c r="E254" s="1"/>
      <c r="F254" s="1" t="s">
        <v>90</v>
      </c>
      <c r="G254" s="21"/>
      <c r="H254" s="3">
        <v>159</v>
      </c>
      <c r="I254" s="3">
        <f t="shared" si="6"/>
        <v>0</v>
      </c>
      <c r="J254" s="3">
        <v>469</v>
      </c>
      <c r="K254" s="4">
        <f t="shared" si="7"/>
        <v>0.33901918976545842</v>
      </c>
      <c r="L254" s="1" t="s">
        <v>106</v>
      </c>
    </row>
    <row r="255" spans="1:12" x14ac:dyDescent="0.2">
      <c r="A255" s="17" t="s">
        <v>295</v>
      </c>
      <c r="B255" s="1" t="s">
        <v>108</v>
      </c>
      <c r="C255" s="1" t="s">
        <v>296</v>
      </c>
      <c r="D255" s="1" t="s">
        <v>298</v>
      </c>
      <c r="E255" s="1"/>
      <c r="F255" s="1" t="s">
        <v>90</v>
      </c>
      <c r="G255" s="21"/>
      <c r="H255" s="3">
        <v>112</v>
      </c>
      <c r="I255" s="3">
        <f t="shared" si="6"/>
        <v>0</v>
      </c>
      <c r="J255" s="3">
        <v>349</v>
      </c>
      <c r="K255" s="4">
        <f t="shared" si="7"/>
        <v>0.3209169054441261</v>
      </c>
      <c r="L255" s="1" t="s">
        <v>106</v>
      </c>
    </row>
    <row r="256" spans="1:12" x14ac:dyDescent="0.2">
      <c r="A256" s="17" t="s">
        <v>295</v>
      </c>
      <c r="B256" s="1" t="s">
        <v>108</v>
      </c>
      <c r="C256" s="1" t="s">
        <v>299</v>
      </c>
      <c r="D256" s="1" t="s">
        <v>300</v>
      </c>
      <c r="E256" s="1"/>
      <c r="F256" s="1" t="s">
        <v>372</v>
      </c>
      <c r="G256" s="21"/>
      <c r="H256" s="3">
        <v>24</v>
      </c>
      <c r="I256" s="3">
        <f t="shared" si="6"/>
        <v>0</v>
      </c>
      <c r="J256" s="3">
        <v>79</v>
      </c>
      <c r="K256" s="4">
        <f t="shared" si="7"/>
        <v>0.30379746835443039</v>
      </c>
      <c r="L256" s="1" t="s">
        <v>106</v>
      </c>
    </row>
    <row r="257" spans="1:12" x14ac:dyDescent="0.2">
      <c r="A257" s="17" t="s">
        <v>295</v>
      </c>
      <c r="B257" s="1" t="s">
        <v>108</v>
      </c>
      <c r="C257" s="1" t="s">
        <v>299</v>
      </c>
      <c r="D257" s="1" t="s">
        <v>301</v>
      </c>
      <c r="E257" s="1">
        <v>2021</v>
      </c>
      <c r="F257" s="1" t="s">
        <v>123</v>
      </c>
      <c r="G257" s="21"/>
      <c r="H257" s="3">
        <v>31.83</v>
      </c>
      <c r="I257" s="3">
        <f t="shared" si="6"/>
        <v>0</v>
      </c>
      <c r="J257" s="3">
        <v>99</v>
      </c>
      <c r="K257" s="4">
        <f t="shared" si="7"/>
        <v>0.32151515151515148</v>
      </c>
      <c r="L257" s="1" t="s">
        <v>106</v>
      </c>
    </row>
    <row r="258" spans="1:12" x14ac:dyDescent="0.2">
      <c r="A258" s="17" t="s">
        <v>295</v>
      </c>
      <c r="B258" s="1" t="s">
        <v>108</v>
      </c>
      <c r="C258" s="1" t="s">
        <v>302</v>
      </c>
      <c r="D258" s="1" t="s">
        <v>303</v>
      </c>
      <c r="E258" s="1"/>
      <c r="F258" s="1" t="s">
        <v>372</v>
      </c>
      <c r="G258" s="21"/>
      <c r="H258" s="3">
        <v>28.75</v>
      </c>
      <c r="I258" s="3">
        <f t="shared" si="6"/>
        <v>0</v>
      </c>
      <c r="J258" s="3">
        <v>98</v>
      </c>
      <c r="K258" s="4">
        <f t="shared" si="7"/>
        <v>0.29336734693877553</v>
      </c>
      <c r="L258" s="1" t="s">
        <v>106</v>
      </c>
    </row>
    <row r="259" spans="1:12" x14ac:dyDescent="0.2">
      <c r="A259" s="17" t="s">
        <v>295</v>
      </c>
      <c r="B259" s="1" t="s">
        <v>108</v>
      </c>
      <c r="C259" s="1" t="s">
        <v>302</v>
      </c>
      <c r="D259" s="1" t="s">
        <v>304</v>
      </c>
      <c r="E259" s="1"/>
      <c r="F259" s="1" t="s">
        <v>372</v>
      </c>
      <c r="G259" s="21"/>
      <c r="H259" s="3">
        <v>28</v>
      </c>
      <c r="I259" s="3">
        <f t="shared" si="6"/>
        <v>0</v>
      </c>
      <c r="J259" s="3">
        <v>92</v>
      </c>
      <c r="K259" s="4">
        <f t="shared" si="7"/>
        <v>0.30434782608695654</v>
      </c>
      <c r="L259" s="1" t="s">
        <v>106</v>
      </c>
    </row>
    <row r="260" spans="1:12" x14ac:dyDescent="0.2">
      <c r="A260" s="17" t="s">
        <v>295</v>
      </c>
      <c r="B260" s="1" t="s">
        <v>108</v>
      </c>
      <c r="C260" s="1" t="s">
        <v>305</v>
      </c>
      <c r="D260" s="1" t="s">
        <v>306</v>
      </c>
      <c r="E260" s="1"/>
      <c r="F260" s="1" t="s">
        <v>83</v>
      </c>
      <c r="G260" s="21"/>
      <c r="H260" s="3">
        <v>35</v>
      </c>
      <c r="I260" s="3">
        <f t="shared" si="6"/>
        <v>0</v>
      </c>
      <c r="J260" s="3">
        <v>110</v>
      </c>
      <c r="K260" s="4">
        <f t="shared" si="7"/>
        <v>0.31818181818181818</v>
      </c>
      <c r="L260" s="1" t="s">
        <v>106</v>
      </c>
    </row>
    <row r="261" spans="1:12" x14ac:dyDescent="0.2">
      <c r="A261" s="17" t="s">
        <v>295</v>
      </c>
      <c r="B261" s="1" t="s">
        <v>108</v>
      </c>
      <c r="C261" s="1" t="s">
        <v>299</v>
      </c>
      <c r="D261" s="1" t="s">
        <v>307</v>
      </c>
      <c r="E261" s="1"/>
      <c r="F261" s="1" t="s">
        <v>83</v>
      </c>
      <c r="G261" s="21"/>
      <c r="H261" s="3">
        <v>34</v>
      </c>
      <c r="I261" s="3">
        <f t="shared" si="6"/>
        <v>0</v>
      </c>
      <c r="J261" s="3">
        <v>108</v>
      </c>
      <c r="K261" s="4">
        <f t="shared" si="7"/>
        <v>0.31481481481481483</v>
      </c>
      <c r="L261" s="1" t="s">
        <v>106</v>
      </c>
    </row>
    <row r="262" spans="1:12" x14ac:dyDescent="0.2">
      <c r="A262" s="17" t="s">
        <v>295</v>
      </c>
      <c r="B262" s="1" t="s">
        <v>108</v>
      </c>
      <c r="C262" s="1" t="s">
        <v>308</v>
      </c>
      <c r="D262" s="1" t="s">
        <v>309</v>
      </c>
      <c r="E262" s="1"/>
      <c r="F262" s="1" t="s">
        <v>83</v>
      </c>
      <c r="G262" s="21"/>
      <c r="H262" s="3">
        <v>46</v>
      </c>
      <c r="I262" s="3">
        <f t="shared" si="6"/>
        <v>0</v>
      </c>
      <c r="J262" s="3">
        <v>138</v>
      </c>
      <c r="K262" s="4">
        <f t="shared" si="7"/>
        <v>0.33333333333333331</v>
      </c>
      <c r="L262" s="1" t="s">
        <v>106</v>
      </c>
    </row>
    <row r="263" spans="1:12" x14ac:dyDescent="0.2">
      <c r="A263" s="17" t="s">
        <v>295</v>
      </c>
      <c r="B263" s="1" t="s">
        <v>108</v>
      </c>
      <c r="C263" s="1" t="s">
        <v>462</v>
      </c>
      <c r="D263" s="1" t="s">
        <v>463</v>
      </c>
      <c r="E263" s="1">
        <v>2023</v>
      </c>
      <c r="F263" s="1" t="s">
        <v>141</v>
      </c>
      <c r="G263" s="21">
        <v>1</v>
      </c>
      <c r="H263" s="3">
        <v>34</v>
      </c>
      <c r="I263" s="3">
        <f t="shared" si="6"/>
        <v>34</v>
      </c>
      <c r="J263" s="3">
        <v>101</v>
      </c>
      <c r="K263" s="4">
        <f t="shared" si="7"/>
        <v>0.33663366336633666</v>
      </c>
      <c r="L263" s="1" t="s">
        <v>106</v>
      </c>
    </row>
    <row r="264" spans="1:12" x14ac:dyDescent="0.2">
      <c r="A264" s="17" t="s">
        <v>295</v>
      </c>
      <c r="B264" s="1" t="s">
        <v>108</v>
      </c>
      <c r="C264" s="1" t="s">
        <v>299</v>
      </c>
      <c r="D264" s="1" t="s">
        <v>310</v>
      </c>
      <c r="E264" s="1"/>
      <c r="F264" s="1" t="s">
        <v>130</v>
      </c>
      <c r="G264" s="21">
        <v>1</v>
      </c>
      <c r="H264" s="3">
        <v>32</v>
      </c>
      <c r="I264" s="3">
        <f t="shared" si="6"/>
        <v>32</v>
      </c>
      <c r="J264" s="3">
        <v>102</v>
      </c>
      <c r="K264" s="4">
        <f t="shared" si="7"/>
        <v>0.31372549019607843</v>
      </c>
      <c r="L264" s="1" t="s">
        <v>106</v>
      </c>
    </row>
    <row r="265" spans="1:12" x14ac:dyDescent="0.2">
      <c r="A265" s="17" t="s">
        <v>295</v>
      </c>
      <c r="B265" s="1" t="s">
        <v>96</v>
      </c>
      <c r="C265" s="1" t="s">
        <v>302</v>
      </c>
      <c r="D265" s="1" t="s">
        <v>311</v>
      </c>
      <c r="E265" s="1"/>
      <c r="F265" s="1" t="s">
        <v>130</v>
      </c>
      <c r="G265" s="21"/>
      <c r="H265" s="3">
        <v>28</v>
      </c>
      <c r="I265" s="3">
        <f t="shared" si="6"/>
        <v>0</v>
      </c>
      <c r="J265" s="3">
        <v>94</v>
      </c>
      <c r="K265" s="4">
        <f t="shared" si="7"/>
        <v>0.2978723404255319</v>
      </c>
      <c r="L265" s="1" t="s">
        <v>106</v>
      </c>
    </row>
    <row r="266" spans="1:12" x14ac:dyDescent="0.2">
      <c r="A266" s="17" t="s">
        <v>295</v>
      </c>
      <c r="B266" s="1" t="s">
        <v>108</v>
      </c>
      <c r="C266" s="1" t="s">
        <v>302</v>
      </c>
      <c r="D266" s="1" t="s">
        <v>312</v>
      </c>
      <c r="E266" s="1"/>
      <c r="F266" s="1" t="s">
        <v>90</v>
      </c>
      <c r="G266" s="21"/>
      <c r="H266" s="3">
        <v>36</v>
      </c>
      <c r="I266" s="3">
        <f t="shared" si="6"/>
        <v>0</v>
      </c>
      <c r="J266" s="3">
        <v>116</v>
      </c>
      <c r="K266" s="4">
        <f t="shared" si="7"/>
        <v>0.31034482758620691</v>
      </c>
      <c r="L266" s="1" t="s">
        <v>106</v>
      </c>
    </row>
    <row r="267" spans="1:12" x14ac:dyDescent="0.2">
      <c r="A267" s="17" t="s">
        <v>295</v>
      </c>
      <c r="B267" s="1" t="s">
        <v>108</v>
      </c>
      <c r="C267" s="1" t="s">
        <v>302</v>
      </c>
      <c r="D267" s="1" t="s">
        <v>371</v>
      </c>
      <c r="E267" s="1">
        <v>2020</v>
      </c>
      <c r="F267" s="1" t="s">
        <v>372</v>
      </c>
      <c r="G267" s="21">
        <v>4</v>
      </c>
      <c r="H267" s="3">
        <v>71</v>
      </c>
      <c r="I267" s="3">
        <f t="shared" si="6"/>
        <v>284</v>
      </c>
      <c r="J267" s="3">
        <v>220</v>
      </c>
      <c r="K267" s="4">
        <v>0.30909999999999999</v>
      </c>
      <c r="L267" s="1" t="s">
        <v>106</v>
      </c>
    </row>
    <row r="268" spans="1:12" x14ac:dyDescent="0.2">
      <c r="A268" s="17" t="s">
        <v>295</v>
      </c>
      <c r="B268" s="1" t="s">
        <v>108</v>
      </c>
      <c r="C268" s="1" t="s">
        <v>302</v>
      </c>
      <c r="D268" s="1" t="s">
        <v>313</v>
      </c>
      <c r="E268" s="1"/>
      <c r="F268" s="1" t="s">
        <v>372</v>
      </c>
      <c r="G268" s="21"/>
      <c r="H268" s="3">
        <v>36.950000000000003</v>
      </c>
      <c r="I268" s="3">
        <f t="shared" si="6"/>
        <v>0</v>
      </c>
      <c r="J268" s="3">
        <v>116</v>
      </c>
      <c r="K268" s="4">
        <f t="shared" si="7"/>
        <v>0.31853448275862073</v>
      </c>
      <c r="L268" s="1" t="s">
        <v>106</v>
      </c>
    </row>
    <row r="269" spans="1:12" x14ac:dyDescent="0.2">
      <c r="A269" s="17" t="s">
        <v>295</v>
      </c>
      <c r="B269" s="1" t="s">
        <v>108</v>
      </c>
      <c r="C269" s="1" t="s">
        <v>302</v>
      </c>
      <c r="D269" s="1" t="s">
        <v>314</v>
      </c>
      <c r="E269" s="1"/>
      <c r="F269" s="1" t="s">
        <v>372</v>
      </c>
      <c r="G269" s="21"/>
      <c r="H269" s="3">
        <v>29</v>
      </c>
      <c r="I269" s="3">
        <f t="shared" si="6"/>
        <v>0</v>
      </c>
      <c r="J269" s="3">
        <v>96</v>
      </c>
      <c r="K269" s="4">
        <f t="shared" si="7"/>
        <v>0.30208333333333331</v>
      </c>
      <c r="L269" s="1" t="s">
        <v>106</v>
      </c>
    </row>
    <row r="270" spans="1:12" x14ac:dyDescent="0.2">
      <c r="A270" s="17" t="s">
        <v>295</v>
      </c>
      <c r="B270" s="1" t="s">
        <v>108</v>
      </c>
      <c r="C270" s="1" t="s">
        <v>302</v>
      </c>
      <c r="D270" s="1" t="s">
        <v>315</v>
      </c>
      <c r="E270" s="1"/>
      <c r="F270" s="1" t="s">
        <v>372</v>
      </c>
      <c r="G270" s="21"/>
      <c r="H270" s="3">
        <v>49</v>
      </c>
      <c r="I270" s="3">
        <f t="shared" si="6"/>
        <v>0</v>
      </c>
      <c r="J270" s="3">
        <v>155</v>
      </c>
      <c r="K270" s="4">
        <f t="shared" si="7"/>
        <v>0.31612903225806449</v>
      </c>
      <c r="L270" s="1" t="s">
        <v>106</v>
      </c>
    </row>
    <row r="271" spans="1:12" x14ac:dyDescent="0.2">
      <c r="A271" s="17" t="s">
        <v>295</v>
      </c>
      <c r="B271" s="1" t="s">
        <v>108</v>
      </c>
      <c r="C271" s="1" t="s">
        <v>302</v>
      </c>
      <c r="D271" s="1" t="s">
        <v>316</v>
      </c>
      <c r="E271" s="1"/>
      <c r="F271" s="1" t="s">
        <v>372</v>
      </c>
      <c r="G271" s="21"/>
      <c r="H271" s="3">
        <v>294</v>
      </c>
      <c r="I271" s="3">
        <f t="shared" si="6"/>
        <v>0</v>
      </c>
      <c r="J271" s="3">
        <v>780</v>
      </c>
      <c r="K271" s="4">
        <f t="shared" si="7"/>
        <v>0.37692307692307692</v>
      </c>
      <c r="L271" s="1" t="s">
        <v>106</v>
      </c>
    </row>
    <row r="272" spans="1:12" x14ac:dyDescent="0.2">
      <c r="A272" s="17" t="s">
        <v>295</v>
      </c>
      <c r="B272" s="1" t="s">
        <v>108</v>
      </c>
      <c r="C272" s="1" t="s">
        <v>302</v>
      </c>
      <c r="D272" s="1" t="s">
        <v>317</v>
      </c>
      <c r="E272" s="1"/>
      <c r="F272" s="1" t="s">
        <v>372</v>
      </c>
      <c r="G272" s="21"/>
      <c r="H272" s="3">
        <v>340</v>
      </c>
      <c r="I272" s="3">
        <f t="shared" si="6"/>
        <v>0</v>
      </c>
      <c r="J272" s="3">
        <v>1050</v>
      </c>
      <c r="K272" s="4">
        <f t="shared" si="7"/>
        <v>0.32380952380952382</v>
      </c>
      <c r="L272" s="1" t="s">
        <v>106</v>
      </c>
    </row>
    <row r="273" spans="1:12" x14ac:dyDescent="0.2">
      <c r="A273" s="17" t="s">
        <v>295</v>
      </c>
      <c r="B273" s="1" t="s">
        <v>108</v>
      </c>
      <c r="C273" s="1" t="s">
        <v>302</v>
      </c>
      <c r="D273" s="1" t="s">
        <v>440</v>
      </c>
      <c r="E273" s="1"/>
      <c r="F273" s="1" t="s">
        <v>372</v>
      </c>
      <c r="G273" s="21">
        <v>2</v>
      </c>
      <c r="H273" s="3">
        <v>455</v>
      </c>
      <c r="I273" s="3">
        <f t="shared" si="6"/>
        <v>910</v>
      </c>
      <c r="J273" s="3">
        <v>1150</v>
      </c>
      <c r="K273" s="4">
        <f t="shared" si="7"/>
        <v>0.39565217391304347</v>
      </c>
      <c r="L273" s="1" t="s">
        <v>106</v>
      </c>
    </row>
    <row r="274" spans="1:12" x14ac:dyDescent="0.2">
      <c r="A274" s="17" t="s">
        <v>295</v>
      </c>
      <c r="B274" s="1" t="s">
        <v>108</v>
      </c>
      <c r="C274" s="1" t="s">
        <v>302</v>
      </c>
      <c r="D274" s="1" t="s">
        <v>319</v>
      </c>
      <c r="E274" s="1"/>
      <c r="F274" s="1" t="s">
        <v>372</v>
      </c>
      <c r="G274" s="21"/>
      <c r="H274" s="3">
        <v>95</v>
      </c>
      <c r="I274" s="3">
        <f t="shared" si="6"/>
        <v>0</v>
      </c>
      <c r="J274" s="3">
        <v>330</v>
      </c>
      <c r="K274" s="4">
        <f t="shared" si="7"/>
        <v>0.2878787878787879</v>
      </c>
      <c r="L274" s="1" t="s">
        <v>106</v>
      </c>
    </row>
    <row r="275" spans="1:12" x14ac:dyDescent="0.2">
      <c r="A275" s="17" t="s">
        <v>295</v>
      </c>
      <c r="B275" s="1" t="s">
        <v>108</v>
      </c>
      <c r="C275" s="1" t="s">
        <v>302</v>
      </c>
      <c r="D275" s="1" t="s">
        <v>320</v>
      </c>
      <c r="E275" s="1"/>
      <c r="F275" s="1" t="s">
        <v>372</v>
      </c>
      <c r="G275" s="21"/>
      <c r="H275" s="3">
        <v>74</v>
      </c>
      <c r="I275" s="3">
        <f t="shared" si="6"/>
        <v>0</v>
      </c>
      <c r="J275" s="3">
        <v>240</v>
      </c>
      <c r="K275" s="4">
        <f t="shared" si="7"/>
        <v>0.30833333333333335</v>
      </c>
      <c r="L275" s="1" t="s">
        <v>106</v>
      </c>
    </row>
    <row r="276" spans="1:12" x14ac:dyDescent="0.2">
      <c r="A276" s="17" t="s">
        <v>295</v>
      </c>
      <c r="B276" s="1" t="s">
        <v>108</v>
      </c>
      <c r="C276" s="1" t="s">
        <v>302</v>
      </c>
      <c r="D276" s="1" t="s">
        <v>321</v>
      </c>
      <c r="E276" s="1"/>
      <c r="F276" s="1" t="s">
        <v>372</v>
      </c>
      <c r="G276" s="21">
        <v>3</v>
      </c>
      <c r="H276" s="3">
        <v>173</v>
      </c>
      <c r="I276" s="3">
        <f t="shared" si="6"/>
        <v>519</v>
      </c>
      <c r="J276" s="3">
        <v>550</v>
      </c>
      <c r="K276" s="4">
        <f t="shared" si="7"/>
        <v>0.31454545454545457</v>
      </c>
      <c r="L276" s="1" t="s">
        <v>106</v>
      </c>
    </row>
    <row r="277" spans="1:12" x14ac:dyDescent="0.2">
      <c r="A277" s="17" t="s">
        <v>295</v>
      </c>
      <c r="B277" s="1" t="s">
        <v>108</v>
      </c>
      <c r="C277" s="1" t="s">
        <v>302</v>
      </c>
      <c r="D277" s="1" t="s">
        <v>322</v>
      </c>
      <c r="E277" s="1"/>
      <c r="F277" s="1" t="s">
        <v>372</v>
      </c>
      <c r="G277" s="21"/>
      <c r="H277" s="3">
        <v>179</v>
      </c>
      <c r="I277" s="3">
        <f t="shared" si="6"/>
        <v>0</v>
      </c>
      <c r="J277" s="3">
        <v>575</v>
      </c>
      <c r="K277" s="4">
        <f t="shared" si="7"/>
        <v>0.31130434782608696</v>
      </c>
      <c r="L277" s="1" t="s">
        <v>106</v>
      </c>
    </row>
    <row r="278" spans="1:12" x14ac:dyDescent="0.2">
      <c r="A278" s="17" t="s">
        <v>295</v>
      </c>
      <c r="B278" s="1" t="s">
        <v>108</v>
      </c>
      <c r="C278" s="1" t="s">
        <v>302</v>
      </c>
      <c r="D278" s="1" t="s">
        <v>323</v>
      </c>
      <c r="E278" s="1">
        <v>2016</v>
      </c>
      <c r="F278" s="1" t="s">
        <v>372</v>
      </c>
      <c r="G278" s="21"/>
      <c r="H278" s="3">
        <v>71.95</v>
      </c>
      <c r="I278" s="3">
        <f t="shared" si="6"/>
        <v>0</v>
      </c>
      <c r="J278" s="3">
        <v>230</v>
      </c>
      <c r="K278" s="4">
        <f t="shared" si="7"/>
        <v>0.31282608695652175</v>
      </c>
      <c r="L278" s="1" t="s">
        <v>106</v>
      </c>
    </row>
    <row r="279" spans="1:12" x14ac:dyDescent="0.2">
      <c r="A279" s="17" t="s">
        <v>295</v>
      </c>
      <c r="B279" s="1" t="s">
        <v>108</v>
      </c>
      <c r="C279" s="1" t="s">
        <v>302</v>
      </c>
      <c r="D279" s="1" t="s">
        <v>324</v>
      </c>
      <c r="E279" s="1">
        <v>2020</v>
      </c>
      <c r="F279" s="1" t="s">
        <v>372</v>
      </c>
      <c r="G279" s="21">
        <v>2</v>
      </c>
      <c r="H279" s="3">
        <v>932</v>
      </c>
      <c r="I279" s="3">
        <f t="shared" ref="I279:I322" si="8">H279*G279</f>
        <v>1864</v>
      </c>
      <c r="J279" s="3">
        <v>2400</v>
      </c>
      <c r="K279" s="4">
        <f t="shared" si="7"/>
        <v>0.38833333333333331</v>
      </c>
      <c r="L279" s="1" t="s">
        <v>106</v>
      </c>
    </row>
    <row r="280" spans="1:12" x14ac:dyDescent="0.2">
      <c r="A280" s="17" t="s">
        <v>295</v>
      </c>
      <c r="B280" s="1" t="s">
        <v>108</v>
      </c>
      <c r="C280" s="1" t="s">
        <v>302</v>
      </c>
      <c r="D280" s="1" t="s">
        <v>427</v>
      </c>
      <c r="E280" s="1">
        <v>2013</v>
      </c>
      <c r="F280" s="1" t="s">
        <v>372</v>
      </c>
      <c r="G280" s="21"/>
      <c r="H280" s="3">
        <v>739</v>
      </c>
      <c r="I280" s="3">
        <f t="shared" si="8"/>
        <v>0</v>
      </c>
      <c r="J280" s="3">
        <v>1900</v>
      </c>
      <c r="K280" s="4">
        <f t="shared" si="7"/>
        <v>0.38894736842105265</v>
      </c>
      <c r="L280" s="1" t="s">
        <v>106</v>
      </c>
    </row>
    <row r="281" spans="1:12" x14ac:dyDescent="0.2">
      <c r="A281" s="17" t="s">
        <v>295</v>
      </c>
      <c r="B281" s="1" t="s">
        <v>108</v>
      </c>
      <c r="C281" s="1" t="s">
        <v>302</v>
      </c>
      <c r="D281" s="1" t="s">
        <v>325</v>
      </c>
      <c r="E281" s="1">
        <v>3</v>
      </c>
      <c r="F281" s="1" t="s">
        <v>76</v>
      </c>
      <c r="G281" s="21">
        <v>3</v>
      </c>
      <c r="H281" s="3">
        <v>328.6</v>
      </c>
      <c r="I281" s="3">
        <f t="shared" si="8"/>
        <v>985.80000000000007</v>
      </c>
      <c r="J281" s="3">
        <v>950</v>
      </c>
      <c r="K281" s="4">
        <f t="shared" si="7"/>
        <v>0.34589473684210531</v>
      </c>
      <c r="L281" s="1" t="s">
        <v>106</v>
      </c>
    </row>
    <row r="282" spans="1:12" x14ac:dyDescent="0.2">
      <c r="A282" s="17" t="s">
        <v>295</v>
      </c>
      <c r="B282" s="1" t="s">
        <v>108</v>
      </c>
      <c r="C282" s="1" t="s">
        <v>302</v>
      </c>
      <c r="D282" s="1" t="s">
        <v>326</v>
      </c>
      <c r="E282" s="1">
        <v>1</v>
      </c>
      <c r="F282" s="1" t="s">
        <v>76</v>
      </c>
      <c r="G282" s="21"/>
      <c r="H282" s="3">
        <v>525.76</v>
      </c>
      <c r="I282" s="3">
        <f t="shared" si="8"/>
        <v>0</v>
      </c>
      <c r="J282" s="3">
        <v>1325</v>
      </c>
      <c r="K282" s="4">
        <f t="shared" si="7"/>
        <v>0.39679999999999999</v>
      </c>
      <c r="L282" s="1" t="s">
        <v>106</v>
      </c>
    </row>
    <row r="283" spans="1:12" x14ac:dyDescent="0.2">
      <c r="A283" s="17" t="s">
        <v>295</v>
      </c>
      <c r="B283" s="1" t="s">
        <v>108</v>
      </c>
      <c r="C283" s="1" t="s">
        <v>302</v>
      </c>
      <c r="D283" s="1" t="s">
        <v>327</v>
      </c>
      <c r="E283" s="1"/>
      <c r="F283" s="1" t="s">
        <v>76</v>
      </c>
      <c r="G283" s="21"/>
      <c r="H283" s="3">
        <v>185.5</v>
      </c>
      <c r="I283" s="3">
        <f t="shared" si="8"/>
        <v>0</v>
      </c>
      <c r="J283" s="3">
        <v>545</v>
      </c>
      <c r="K283" s="4">
        <f t="shared" si="7"/>
        <v>0.34036697247706421</v>
      </c>
      <c r="L283" s="1" t="s">
        <v>106</v>
      </c>
    </row>
    <row r="284" spans="1:12" x14ac:dyDescent="0.2">
      <c r="A284" s="17" t="s">
        <v>295</v>
      </c>
      <c r="B284" s="1" t="s">
        <v>108</v>
      </c>
      <c r="C284" s="1" t="s">
        <v>302</v>
      </c>
      <c r="D284" s="1" t="s">
        <v>419</v>
      </c>
      <c r="E284" s="1">
        <v>2022</v>
      </c>
      <c r="F284" s="1" t="s">
        <v>50</v>
      </c>
      <c r="G284" s="21">
        <v>3</v>
      </c>
      <c r="H284" s="3">
        <v>93.99</v>
      </c>
      <c r="I284" s="3">
        <f t="shared" si="8"/>
        <v>281.96999999999997</v>
      </c>
      <c r="J284" s="3">
        <v>280</v>
      </c>
      <c r="K284" s="4">
        <f t="shared" si="7"/>
        <v>0.33567857142857144</v>
      </c>
      <c r="L284" s="1" t="s">
        <v>106</v>
      </c>
    </row>
    <row r="285" spans="1:12" x14ac:dyDescent="0.2">
      <c r="A285" s="17" t="s">
        <v>295</v>
      </c>
      <c r="B285" s="1" t="s">
        <v>108</v>
      </c>
      <c r="C285" s="1" t="s">
        <v>302</v>
      </c>
      <c r="D285" s="1" t="s">
        <v>426</v>
      </c>
      <c r="E285" s="1">
        <v>2022</v>
      </c>
      <c r="F285" s="1" t="s">
        <v>123</v>
      </c>
      <c r="G285" s="21">
        <v>1</v>
      </c>
      <c r="H285" s="3">
        <v>43.16</v>
      </c>
      <c r="I285" s="3">
        <f t="shared" si="8"/>
        <v>43.16</v>
      </c>
      <c r="J285" s="3">
        <v>135</v>
      </c>
      <c r="K285" s="4">
        <f t="shared" si="7"/>
        <v>0.31970370370370366</v>
      </c>
      <c r="L285" s="1" t="s">
        <v>106</v>
      </c>
    </row>
    <row r="286" spans="1:12" x14ac:dyDescent="0.2">
      <c r="A286" s="17" t="s">
        <v>295</v>
      </c>
      <c r="B286" s="1" t="s">
        <v>108</v>
      </c>
      <c r="C286" s="1" t="s">
        <v>302</v>
      </c>
      <c r="D286" s="1" t="s">
        <v>328</v>
      </c>
      <c r="E286" s="1">
        <v>2020</v>
      </c>
      <c r="F286" s="1" t="s">
        <v>123</v>
      </c>
      <c r="G286" s="21">
        <v>1</v>
      </c>
      <c r="H286" s="3">
        <v>58.33</v>
      </c>
      <c r="I286" s="3">
        <f t="shared" si="8"/>
        <v>58.33</v>
      </c>
      <c r="J286" s="3">
        <v>178</v>
      </c>
      <c r="K286" s="4">
        <f t="shared" si="7"/>
        <v>0.32769662921348314</v>
      </c>
      <c r="L286" s="1" t="s">
        <v>106</v>
      </c>
    </row>
    <row r="287" spans="1:12" x14ac:dyDescent="0.2">
      <c r="A287" s="17" t="s">
        <v>295</v>
      </c>
      <c r="B287" s="1" t="s">
        <v>108</v>
      </c>
      <c r="C287" s="1" t="s">
        <v>302</v>
      </c>
      <c r="D287" s="1" t="s">
        <v>329</v>
      </c>
      <c r="E287" s="1">
        <v>2020</v>
      </c>
      <c r="F287" s="1" t="s">
        <v>123</v>
      </c>
      <c r="G287" s="21"/>
      <c r="H287" s="3">
        <v>71.67</v>
      </c>
      <c r="I287" s="3">
        <f t="shared" si="8"/>
        <v>0</v>
      </c>
      <c r="J287" s="3">
        <v>230</v>
      </c>
      <c r="K287" s="4">
        <f t="shared" si="7"/>
        <v>0.31160869565217392</v>
      </c>
      <c r="L287" s="1" t="s">
        <v>106</v>
      </c>
    </row>
    <row r="288" spans="1:12" x14ac:dyDescent="0.2">
      <c r="A288" s="17" t="s">
        <v>295</v>
      </c>
      <c r="B288" s="1" t="s">
        <v>108</v>
      </c>
      <c r="C288" s="1" t="s">
        <v>302</v>
      </c>
      <c r="D288" s="1" t="s">
        <v>330</v>
      </c>
      <c r="E288" s="1"/>
      <c r="F288" s="1" t="s">
        <v>123</v>
      </c>
      <c r="G288" s="21"/>
      <c r="H288" s="3">
        <v>65</v>
      </c>
      <c r="I288" s="3">
        <f t="shared" si="8"/>
        <v>0</v>
      </c>
      <c r="J288" s="3">
        <v>217</v>
      </c>
      <c r="K288" s="4">
        <f t="shared" si="7"/>
        <v>0.29953917050691242</v>
      </c>
      <c r="L288" s="1" t="s">
        <v>106</v>
      </c>
    </row>
    <row r="289" spans="1:12" x14ac:dyDescent="0.2">
      <c r="A289" s="17" t="s">
        <v>295</v>
      </c>
      <c r="B289" s="1" t="s">
        <v>108</v>
      </c>
      <c r="C289" s="1" t="s">
        <v>302</v>
      </c>
      <c r="D289" s="1" t="s">
        <v>331</v>
      </c>
      <c r="E289" s="1"/>
      <c r="F289" s="1" t="s">
        <v>123</v>
      </c>
      <c r="G289" s="21"/>
      <c r="H289" s="3">
        <v>193</v>
      </c>
      <c r="I289" s="3">
        <f t="shared" si="8"/>
        <v>0</v>
      </c>
      <c r="J289" s="3">
        <v>569</v>
      </c>
      <c r="K289" s="4">
        <f t="shared" si="7"/>
        <v>0.33919156414762741</v>
      </c>
      <c r="L289" s="1" t="s">
        <v>106</v>
      </c>
    </row>
    <row r="290" spans="1:12" x14ac:dyDescent="0.2">
      <c r="A290" s="17" t="s">
        <v>295</v>
      </c>
      <c r="B290" s="1" t="s">
        <v>108</v>
      </c>
      <c r="C290" s="1" t="s">
        <v>302</v>
      </c>
      <c r="D290" s="1" t="s">
        <v>332</v>
      </c>
      <c r="E290" s="1">
        <v>2020</v>
      </c>
      <c r="F290" s="1" t="s">
        <v>123</v>
      </c>
      <c r="G290" s="21"/>
      <c r="H290" s="3">
        <v>47.58</v>
      </c>
      <c r="I290" s="3">
        <f t="shared" si="8"/>
        <v>0</v>
      </c>
      <c r="J290" s="3">
        <v>160</v>
      </c>
      <c r="K290" s="4">
        <f t="shared" si="7"/>
        <v>0.297375</v>
      </c>
      <c r="L290" s="1" t="s">
        <v>106</v>
      </c>
    </row>
    <row r="291" spans="1:12" x14ac:dyDescent="0.2">
      <c r="A291" s="17" t="s">
        <v>295</v>
      </c>
      <c r="B291" s="1" t="s">
        <v>108</v>
      </c>
      <c r="C291" s="1" t="s">
        <v>302</v>
      </c>
      <c r="D291" s="1" t="s">
        <v>333</v>
      </c>
      <c r="E291" s="1"/>
      <c r="F291" s="1" t="s">
        <v>123</v>
      </c>
      <c r="G291" s="21"/>
      <c r="H291" s="3">
        <v>56</v>
      </c>
      <c r="I291" s="3">
        <f t="shared" si="8"/>
        <v>0</v>
      </c>
      <c r="J291" s="3">
        <v>180</v>
      </c>
      <c r="K291" s="4">
        <f t="shared" si="7"/>
        <v>0.31111111111111112</v>
      </c>
      <c r="L291" s="1" t="s">
        <v>106</v>
      </c>
    </row>
    <row r="292" spans="1:12" x14ac:dyDescent="0.2">
      <c r="A292" s="17" t="s">
        <v>295</v>
      </c>
      <c r="B292" s="1" t="s">
        <v>108</v>
      </c>
      <c r="C292" s="1" t="s">
        <v>302</v>
      </c>
      <c r="D292" s="1" t="s">
        <v>334</v>
      </c>
      <c r="E292" s="1"/>
      <c r="F292" s="1" t="s">
        <v>123</v>
      </c>
      <c r="G292" s="21"/>
      <c r="H292" s="3">
        <v>160</v>
      </c>
      <c r="I292" s="3">
        <f t="shared" si="8"/>
        <v>0</v>
      </c>
      <c r="J292" s="3">
        <v>525</v>
      </c>
      <c r="K292" s="4">
        <f t="shared" si="7"/>
        <v>0.30476190476190479</v>
      </c>
      <c r="L292" s="1" t="s">
        <v>106</v>
      </c>
    </row>
    <row r="293" spans="1:12" x14ac:dyDescent="0.2">
      <c r="A293" s="17" t="s">
        <v>295</v>
      </c>
      <c r="B293" s="1" t="s">
        <v>108</v>
      </c>
      <c r="C293" s="1" t="s">
        <v>302</v>
      </c>
      <c r="D293" s="1" t="s">
        <v>335</v>
      </c>
      <c r="E293" s="1">
        <v>2018</v>
      </c>
      <c r="F293" s="1" t="s">
        <v>123</v>
      </c>
      <c r="G293" s="21"/>
      <c r="H293" s="3">
        <v>49.08</v>
      </c>
      <c r="I293" s="3">
        <f t="shared" si="8"/>
        <v>0</v>
      </c>
      <c r="J293" s="3">
        <v>149</v>
      </c>
      <c r="K293" s="4">
        <f t="shared" si="7"/>
        <v>0.32939597315436242</v>
      </c>
      <c r="L293" s="1" t="s">
        <v>106</v>
      </c>
    </row>
    <row r="294" spans="1:12" x14ac:dyDescent="0.2">
      <c r="A294" s="17" t="s">
        <v>295</v>
      </c>
      <c r="B294" s="1" t="s">
        <v>108</v>
      </c>
      <c r="C294" s="1" t="s">
        <v>302</v>
      </c>
      <c r="D294" s="1" t="s">
        <v>336</v>
      </c>
      <c r="E294" s="1">
        <v>2020</v>
      </c>
      <c r="F294" s="1" t="s">
        <v>123</v>
      </c>
      <c r="G294" s="21"/>
      <c r="H294" s="3">
        <v>97.33</v>
      </c>
      <c r="I294" s="3">
        <f t="shared" si="8"/>
        <v>0</v>
      </c>
      <c r="J294" s="3">
        <v>305</v>
      </c>
      <c r="K294" s="4">
        <f t="shared" si="7"/>
        <v>0.31911475409836065</v>
      </c>
      <c r="L294" s="1" t="s">
        <v>106</v>
      </c>
    </row>
    <row r="295" spans="1:12" x14ac:dyDescent="0.2">
      <c r="A295" s="17" t="s">
        <v>295</v>
      </c>
      <c r="B295" s="1" t="s">
        <v>108</v>
      </c>
      <c r="C295" s="1" t="s">
        <v>302</v>
      </c>
      <c r="D295" s="1" t="s">
        <v>472</v>
      </c>
      <c r="E295" s="1">
        <v>2021</v>
      </c>
      <c r="F295" s="1" t="s">
        <v>123</v>
      </c>
      <c r="G295" s="21">
        <v>5</v>
      </c>
      <c r="H295" s="3">
        <v>37.83</v>
      </c>
      <c r="I295" s="3">
        <f t="shared" si="8"/>
        <v>189.14999999999998</v>
      </c>
      <c r="J295" s="3">
        <v>121</v>
      </c>
      <c r="K295" s="4">
        <f t="shared" si="7"/>
        <v>0.31264462809917354</v>
      </c>
      <c r="L295" s="1" t="s">
        <v>106</v>
      </c>
    </row>
    <row r="296" spans="1:12" x14ac:dyDescent="0.2">
      <c r="A296" s="17" t="s">
        <v>295</v>
      </c>
      <c r="B296" s="1" t="s">
        <v>108</v>
      </c>
      <c r="C296" s="1" t="s">
        <v>302</v>
      </c>
      <c r="D296" s="1" t="s">
        <v>337</v>
      </c>
      <c r="E296" s="1">
        <v>2020</v>
      </c>
      <c r="F296" s="1" t="s">
        <v>123</v>
      </c>
      <c r="G296" s="21"/>
      <c r="H296" s="3">
        <v>144.75</v>
      </c>
      <c r="I296" s="3">
        <f t="shared" si="8"/>
        <v>0</v>
      </c>
      <c r="J296" s="3">
        <v>450</v>
      </c>
      <c r="K296" s="4">
        <f t="shared" si="7"/>
        <v>0.32166666666666666</v>
      </c>
      <c r="L296" s="1" t="s">
        <v>106</v>
      </c>
    </row>
    <row r="297" spans="1:12" x14ac:dyDescent="0.2">
      <c r="A297" s="17" t="s">
        <v>295</v>
      </c>
      <c r="B297" s="1" t="s">
        <v>162</v>
      </c>
      <c r="C297" s="1" t="s">
        <v>302</v>
      </c>
      <c r="D297" s="1" t="s">
        <v>423</v>
      </c>
      <c r="E297" s="1">
        <v>2022</v>
      </c>
      <c r="F297" s="1" t="s">
        <v>123</v>
      </c>
      <c r="G297" s="21">
        <v>5</v>
      </c>
      <c r="H297" s="3">
        <v>17</v>
      </c>
      <c r="I297" s="3">
        <f t="shared" si="8"/>
        <v>85</v>
      </c>
      <c r="J297" s="3">
        <v>68</v>
      </c>
      <c r="K297" s="4">
        <f t="shared" si="7"/>
        <v>0.25</v>
      </c>
      <c r="L297" s="1" t="s">
        <v>106</v>
      </c>
    </row>
    <row r="298" spans="1:12" x14ac:dyDescent="0.2">
      <c r="A298" s="17" t="s">
        <v>295</v>
      </c>
      <c r="B298" s="1" t="s">
        <v>108</v>
      </c>
      <c r="C298" s="1" t="s">
        <v>299</v>
      </c>
      <c r="D298" s="1" t="s">
        <v>338</v>
      </c>
      <c r="E298" s="1">
        <v>2021</v>
      </c>
      <c r="F298" s="1" t="s">
        <v>123</v>
      </c>
      <c r="G298" s="21">
        <v>6</v>
      </c>
      <c r="H298" s="3">
        <v>22.5</v>
      </c>
      <c r="I298" s="3">
        <f t="shared" si="8"/>
        <v>135</v>
      </c>
      <c r="J298" s="3">
        <v>84</v>
      </c>
      <c r="K298" s="4">
        <f t="shared" si="7"/>
        <v>0.26785714285714285</v>
      </c>
      <c r="L298" s="1" t="s">
        <v>106</v>
      </c>
    </row>
    <row r="299" spans="1:12" x14ac:dyDescent="0.2">
      <c r="A299" s="17" t="s">
        <v>295</v>
      </c>
      <c r="B299" s="1" t="s">
        <v>108</v>
      </c>
      <c r="C299" s="1" t="s">
        <v>299</v>
      </c>
      <c r="D299" s="1" t="s">
        <v>444</v>
      </c>
      <c r="E299" s="1">
        <v>2022</v>
      </c>
      <c r="F299" s="1" t="s">
        <v>123</v>
      </c>
      <c r="G299" s="21"/>
      <c r="H299" s="3">
        <v>22</v>
      </c>
      <c r="I299" s="3">
        <f t="shared" si="8"/>
        <v>0</v>
      </c>
      <c r="J299" s="3">
        <v>88</v>
      </c>
      <c r="K299" s="4">
        <f t="shared" si="7"/>
        <v>0.25</v>
      </c>
      <c r="L299" s="1" t="s">
        <v>106</v>
      </c>
    </row>
    <row r="300" spans="1:12" x14ac:dyDescent="0.2">
      <c r="A300" s="17" t="s">
        <v>295</v>
      </c>
      <c r="B300" s="1" t="s">
        <v>108</v>
      </c>
      <c r="C300" s="1" t="s">
        <v>302</v>
      </c>
      <c r="D300" s="1" t="s">
        <v>400</v>
      </c>
      <c r="E300" s="1">
        <v>2022</v>
      </c>
      <c r="F300" s="1" t="s">
        <v>123</v>
      </c>
      <c r="G300" s="21"/>
      <c r="H300" s="3">
        <v>24</v>
      </c>
      <c r="I300" s="3">
        <f t="shared" si="8"/>
        <v>0</v>
      </c>
      <c r="J300" s="3">
        <v>79</v>
      </c>
      <c r="K300" s="4">
        <f t="shared" si="7"/>
        <v>0.30379746835443039</v>
      </c>
      <c r="L300" s="1" t="s">
        <v>106</v>
      </c>
    </row>
    <row r="301" spans="1:12" x14ac:dyDescent="0.2">
      <c r="A301" s="17" t="s">
        <v>295</v>
      </c>
      <c r="B301" s="1" t="s">
        <v>108</v>
      </c>
      <c r="C301" s="1" t="s">
        <v>302</v>
      </c>
      <c r="D301" s="1" t="s">
        <v>339</v>
      </c>
      <c r="E301" s="1">
        <v>2020</v>
      </c>
      <c r="F301" s="1" t="s">
        <v>372</v>
      </c>
      <c r="G301" s="21">
        <v>5</v>
      </c>
      <c r="H301" s="3">
        <v>95</v>
      </c>
      <c r="I301" s="3">
        <f t="shared" si="8"/>
        <v>475</v>
      </c>
      <c r="J301" s="3">
        <v>289</v>
      </c>
      <c r="K301" s="4">
        <f t="shared" si="7"/>
        <v>0.32871972318339099</v>
      </c>
      <c r="L301" s="1" t="s">
        <v>106</v>
      </c>
    </row>
    <row r="302" spans="1:12" x14ac:dyDescent="0.2">
      <c r="A302" s="17" t="s">
        <v>295</v>
      </c>
      <c r="B302" s="1" t="s">
        <v>108</v>
      </c>
      <c r="C302" s="1" t="s">
        <v>302</v>
      </c>
      <c r="D302" s="1" t="s">
        <v>340</v>
      </c>
      <c r="E302" s="1">
        <v>2020</v>
      </c>
      <c r="F302" s="1" t="s">
        <v>372</v>
      </c>
      <c r="G302" s="21"/>
      <c r="H302" s="3">
        <v>31.95</v>
      </c>
      <c r="I302" s="3">
        <f t="shared" si="8"/>
        <v>0</v>
      </c>
      <c r="J302" s="3">
        <v>289</v>
      </c>
      <c r="K302" s="4">
        <f t="shared" si="7"/>
        <v>0.11055363321799308</v>
      </c>
      <c r="L302" s="1" t="s">
        <v>106</v>
      </c>
    </row>
    <row r="303" spans="1:12" x14ac:dyDescent="0.2">
      <c r="A303" s="17" t="s">
        <v>295</v>
      </c>
      <c r="B303" s="1" t="s">
        <v>180</v>
      </c>
      <c r="C303" s="1" t="s">
        <v>302</v>
      </c>
      <c r="D303" s="1" t="s">
        <v>341</v>
      </c>
      <c r="E303" s="1">
        <v>2021</v>
      </c>
      <c r="F303" s="1" t="s">
        <v>372</v>
      </c>
      <c r="G303" s="21"/>
      <c r="H303" s="3">
        <v>26.5</v>
      </c>
      <c r="I303" s="3">
        <f t="shared" si="8"/>
        <v>0</v>
      </c>
      <c r="J303" s="3">
        <v>102</v>
      </c>
      <c r="K303" s="4">
        <f t="shared" si="7"/>
        <v>0.25980392156862747</v>
      </c>
      <c r="L303" s="1" t="s">
        <v>106</v>
      </c>
    </row>
    <row r="304" spans="1:12" x14ac:dyDescent="0.2">
      <c r="A304" s="17" t="s">
        <v>295</v>
      </c>
      <c r="B304" s="1" t="s">
        <v>108</v>
      </c>
      <c r="C304" s="1" t="s">
        <v>474</v>
      </c>
      <c r="D304" s="1" t="s">
        <v>473</v>
      </c>
      <c r="E304" s="1">
        <v>2023</v>
      </c>
      <c r="F304" s="1" t="s">
        <v>123</v>
      </c>
      <c r="G304" s="21">
        <v>6</v>
      </c>
      <c r="H304" s="3">
        <v>45</v>
      </c>
      <c r="I304" s="3">
        <f t="shared" si="8"/>
        <v>270</v>
      </c>
      <c r="J304" s="3">
        <v>140</v>
      </c>
      <c r="K304" s="4">
        <f t="shared" si="7"/>
        <v>0.32142857142857145</v>
      </c>
      <c r="L304" s="1" t="s">
        <v>106</v>
      </c>
    </row>
    <row r="305" spans="1:12" x14ac:dyDescent="0.2">
      <c r="A305" s="17" t="s">
        <v>295</v>
      </c>
      <c r="B305" s="1" t="s">
        <v>157</v>
      </c>
      <c r="C305" s="1" t="s">
        <v>344</v>
      </c>
      <c r="D305" s="1" t="s">
        <v>345</v>
      </c>
      <c r="E305" s="1">
        <v>2017</v>
      </c>
      <c r="F305" s="1" t="s">
        <v>372</v>
      </c>
      <c r="G305" s="21"/>
      <c r="H305" s="3">
        <v>42</v>
      </c>
      <c r="I305" s="3">
        <f t="shared" si="8"/>
        <v>0</v>
      </c>
      <c r="J305" s="3">
        <v>139</v>
      </c>
      <c r="K305" s="4">
        <f t="shared" si="7"/>
        <v>0.30215827338129497</v>
      </c>
      <c r="L305" s="1" t="s">
        <v>106</v>
      </c>
    </row>
    <row r="306" spans="1:12" x14ac:dyDescent="0.2">
      <c r="A306" s="17" t="s">
        <v>295</v>
      </c>
      <c r="B306" s="1" t="s">
        <v>157</v>
      </c>
      <c r="C306" s="1" t="s">
        <v>344</v>
      </c>
      <c r="D306" s="1" t="s">
        <v>414</v>
      </c>
      <c r="E306" s="1">
        <v>2020</v>
      </c>
      <c r="F306" s="1" t="s">
        <v>372</v>
      </c>
      <c r="G306" s="21"/>
      <c r="H306" s="3">
        <v>19</v>
      </c>
      <c r="I306" s="3">
        <f t="shared" si="8"/>
        <v>0</v>
      </c>
      <c r="J306" s="3">
        <v>78</v>
      </c>
      <c r="K306" s="4">
        <f t="shared" si="7"/>
        <v>0.24358974358974358</v>
      </c>
      <c r="L306" s="1" t="s">
        <v>106</v>
      </c>
    </row>
    <row r="307" spans="1:12" x14ac:dyDescent="0.2">
      <c r="A307" s="17" t="s">
        <v>295</v>
      </c>
      <c r="B307" s="1" t="s">
        <v>157</v>
      </c>
      <c r="C307" s="1" t="s">
        <v>413</v>
      </c>
      <c r="D307" s="1" t="s">
        <v>415</v>
      </c>
      <c r="E307" s="1">
        <v>2022</v>
      </c>
      <c r="F307" s="1" t="s">
        <v>372</v>
      </c>
      <c r="G307" s="21"/>
      <c r="H307" s="3">
        <v>13.5</v>
      </c>
      <c r="I307" s="3">
        <f t="shared" si="8"/>
        <v>0</v>
      </c>
      <c r="J307" s="3">
        <v>58</v>
      </c>
      <c r="K307" s="4">
        <f t="shared" si="7"/>
        <v>0.23275862068965517</v>
      </c>
      <c r="L307" s="1" t="s">
        <v>106</v>
      </c>
    </row>
    <row r="308" spans="1:12" x14ac:dyDescent="0.2">
      <c r="A308" s="17" t="s">
        <v>295</v>
      </c>
      <c r="B308" s="1" t="s">
        <v>157</v>
      </c>
      <c r="C308" s="1" t="s">
        <v>344</v>
      </c>
      <c r="D308" s="1" t="s">
        <v>346</v>
      </c>
      <c r="E308" s="1"/>
      <c r="F308" s="1" t="s">
        <v>372</v>
      </c>
      <c r="G308" s="21"/>
      <c r="H308" s="3">
        <v>65</v>
      </c>
      <c r="I308" s="3">
        <f t="shared" si="8"/>
        <v>0</v>
      </c>
      <c r="J308" s="3">
        <v>209</v>
      </c>
      <c r="K308" s="4">
        <f t="shared" si="7"/>
        <v>0.31100478468899523</v>
      </c>
      <c r="L308" s="1" t="s">
        <v>106</v>
      </c>
    </row>
    <row r="309" spans="1:12" x14ac:dyDescent="0.2">
      <c r="A309" s="17" t="s">
        <v>295</v>
      </c>
      <c r="B309" s="1" t="s">
        <v>157</v>
      </c>
      <c r="C309" s="1" t="s">
        <v>344</v>
      </c>
      <c r="D309" s="1" t="s">
        <v>347</v>
      </c>
      <c r="E309" s="1"/>
      <c r="F309" s="1" t="s">
        <v>123</v>
      </c>
      <c r="G309" s="21"/>
      <c r="H309" s="3">
        <v>79</v>
      </c>
      <c r="I309" s="3">
        <f t="shared" si="8"/>
        <v>0</v>
      </c>
      <c r="J309" s="3">
        <v>255</v>
      </c>
      <c r="K309" s="4">
        <f t="shared" si="7"/>
        <v>0.30980392156862746</v>
      </c>
      <c r="L309" s="1" t="s">
        <v>106</v>
      </c>
    </row>
    <row r="310" spans="1:12" x14ac:dyDescent="0.2">
      <c r="A310" s="17" t="s">
        <v>295</v>
      </c>
      <c r="B310" s="1" t="s">
        <v>157</v>
      </c>
      <c r="C310" s="1" t="s">
        <v>289</v>
      </c>
      <c r="D310" s="1" t="s">
        <v>348</v>
      </c>
      <c r="E310" s="1"/>
      <c r="F310" s="1" t="s">
        <v>83</v>
      </c>
      <c r="G310" s="21"/>
      <c r="H310" s="3">
        <v>25</v>
      </c>
      <c r="I310" s="3">
        <f t="shared" si="8"/>
        <v>0</v>
      </c>
      <c r="J310" s="3">
        <v>88</v>
      </c>
      <c r="K310" s="4">
        <f t="shared" si="7"/>
        <v>0.28409090909090912</v>
      </c>
      <c r="L310" s="1" t="s">
        <v>106</v>
      </c>
    </row>
    <row r="311" spans="1:12" x14ac:dyDescent="0.2">
      <c r="A311" s="17" t="s">
        <v>295</v>
      </c>
      <c r="B311" s="1" t="s">
        <v>157</v>
      </c>
      <c r="C311" s="1" t="s">
        <v>289</v>
      </c>
      <c r="D311" s="1" t="s">
        <v>348</v>
      </c>
      <c r="E311" s="1"/>
      <c r="F311" s="1" t="s">
        <v>83</v>
      </c>
      <c r="G311" s="21"/>
      <c r="H311" s="3">
        <v>35</v>
      </c>
      <c r="I311" s="3">
        <f t="shared" si="8"/>
        <v>0</v>
      </c>
      <c r="J311" s="3">
        <v>110</v>
      </c>
      <c r="K311" s="4">
        <f t="shared" si="7"/>
        <v>0.31818181818181818</v>
      </c>
      <c r="L311" s="1" t="s">
        <v>106</v>
      </c>
    </row>
    <row r="312" spans="1:12" x14ac:dyDescent="0.2">
      <c r="A312" s="17" t="s">
        <v>295</v>
      </c>
      <c r="B312" s="1" t="s">
        <v>157</v>
      </c>
      <c r="C312" s="1" t="s">
        <v>349</v>
      </c>
      <c r="D312" s="1" t="s">
        <v>350</v>
      </c>
      <c r="E312" s="1"/>
      <c r="F312" s="1" t="s">
        <v>83</v>
      </c>
      <c r="G312" s="21"/>
      <c r="H312" s="3">
        <v>34</v>
      </c>
      <c r="I312" s="3">
        <f t="shared" si="8"/>
        <v>0</v>
      </c>
      <c r="J312" s="3">
        <v>119</v>
      </c>
      <c r="K312" s="4">
        <f t="shared" si="7"/>
        <v>0.2857142857142857</v>
      </c>
      <c r="L312" s="1" t="s">
        <v>106</v>
      </c>
    </row>
    <row r="313" spans="1:12" x14ac:dyDescent="0.2">
      <c r="A313" s="17" t="s">
        <v>295</v>
      </c>
      <c r="B313" s="1" t="s">
        <v>134</v>
      </c>
      <c r="C313" s="1" t="s">
        <v>351</v>
      </c>
      <c r="D313" s="1" t="s">
        <v>352</v>
      </c>
      <c r="E313" s="1"/>
      <c r="F313" s="1" t="s">
        <v>83</v>
      </c>
      <c r="G313" s="21"/>
      <c r="H313" s="3">
        <v>21</v>
      </c>
      <c r="I313" s="3">
        <f t="shared" si="8"/>
        <v>0</v>
      </c>
      <c r="J313" s="3">
        <v>68</v>
      </c>
      <c r="K313" s="4">
        <f t="shared" si="7"/>
        <v>0.30882352941176472</v>
      </c>
      <c r="L313" s="1" t="s">
        <v>106</v>
      </c>
    </row>
    <row r="314" spans="1:12" x14ac:dyDescent="0.2">
      <c r="A314" s="17" t="s">
        <v>295</v>
      </c>
      <c r="B314" s="1" t="s">
        <v>134</v>
      </c>
      <c r="C314" s="1" t="s">
        <v>302</v>
      </c>
      <c r="D314" s="1" t="s">
        <v>353</v>
      </c>
      <c r="E314" s="1"/>
      <c r="F314" s="1" t="s">
        <v>141</v>
      </c>
      <c r="G314" s="21">
        <v>9</v>
      </c>
      <c r="H314" s="3">
        <v>33</v>
      </c>
      <c r="I314" s="3">
        <f t="shared" si="8"/>
        <v>297</v>
      </c>
      <c r="J314" s="3">
        <v>106</v>
      </c>
      <c r="K314" s="4">
        <f t="shared" si="7"/>
        <v>0.31132075471698112</v>
      </c>
      <c r="L314" s="1" t="s">
        <v>106</v>
      </c>
    </row>
    <row r="315" spans="1:12" x14ac:dyDescent="0.2">
      <c r="A315" s="17" t="s">
        <v>295</v>
      </c>
      <c r="B315" s="1" t="s">
        <v>134</v>
      </c>
      <c r="C315" s="1" t="s">
        <v>354</v>
      </c>
      <c r="D315" s="1" t="s">
        <v>355</v>
      </c>
      <c r="E315" s="1"/>
      <c r="F315" s="1" t="s">
        <v>83</v>
      </c>
      <c r="G315" s="21">
        <v>14</v>
      </c>
      <c r="H315" s="3">
        <v>24</v>
      </c>
      <c r="I315" s="3">
        <f t="shared" si="8"/>
        <v>336</v>
      </c>
      <c r="J315" s="3"/>
      <c r="K315" s="4" t="e">
        <f t="shared" si="7"/>
        <v>#DIV/0!</v>
      </c>
      <c r="L315" s="1" t="s">
        <v>101</v>
      </c>
    </row>
    <row r="316" spans="1:12" x14ac:dyDescent="0.2">
      <c r="A316" s="17" t="s">
        <v>295</v>
      </c>
      <c r="B316" s="1" t="s">
        <v>180</v>
      </c>
      <c r="C316" s="1" t="s">
        <v>434</v>
      </c>
      <c r="D316" s="1" t="s">
        <v>435</v>
      </c>
      <c r="E316" s="1">
        <v>2022</v>
      </c>
      <c r="F316" s="1" t="s">
        <v>372</v>
      </c>
      <c r="G316" s="21"/>
      <c r="H316" s="3">
        <v>50</v>
      </c>
      <c r="I316" s="3">
        <f t="shared" si="8"/>
        <v>0</v>
      </c>
      <c r="J316" s="3">
        <v>165</v>
      </c>
      <c r="K316" s="4">
        <f t="shared" si="7"/>
        <v>0.30303030303030304</v>
      </c>
      <c r="L316" s="1" t="s">
        <v>106</v>
      </c>
    </row>
    <row r="317" spans="1:12" x14ac:dyDescent="0.2">
      <c r="A317" s="17" t="s">
        <v>295</v>
      </c>
      <c r="B317" s="1" t="s">
        <v>108</v>
      </c>
      <c r="C317" s="1" t="s">
        <v>356</v>
      </c>
      <c r="D317" s="1" t="s">
        <v>375</v>
      </c>
      <c r="E317" s="1">
        <v>2016</v>
      </c>
      <c r="F317" s="1" t="s">
        <v>372</v>
      </c>
      <c r="G317" s="21"/>
      <c r="H317" s="3">
        <v>26</v>
      </c>
      <c r="I317" s="3">
        <f t="shared" si="8"/>
        <v>0</v>
      </c>
      <c r="J317" s="3">
        <v>88</v>
      </c>
      <c r="K317" s="4">
        <f t="shared" si="7"/>
        <v>0.29545454545454547</v>
      </c>
      <c r="L317" s="1" t="s">
        <v>106</v>
      </c>
    </row>
    <row r="318" spans="1:12" x14ac:dyDescent="0.2">
      <c r="A318" s="18" t="s">
        <v>357</v>
      </c>
      <c r="B318" s="1" t="s">
        <v>108</v>
      </c>
      <c r="C318" s="1" t="s">
        <v>358</v>
      </c>
      <c r="D318" s="1" t="s">
        <v>359</v>
      </c>
      <c r="E318" s="1"/>
      <c r="F318" s="1" t="s">
        <v>372</v>
      </c>
      <c r="G318" s="1"/>
      <c r="H318" s="3">
        <v>501.95</v>
      </c>
      <c r="I318" s="3">
        <f t="shared" si="8"/>
        <v>0</v>
      </c>
      <c r="J318" s="1"/>
      <c r="K318" s="4" t="e">
        <f t="shared" si="7"/>
        <v>#DIV/0!</v>
      </c>
      <c r="L318" s="1" t="s">
        <v>106</v>
      </c>
    </row>
    <row r="319" spans="1:12" x14ac:dyDescent="0.2">
      <c r="A319" s="19" t="s">
        <v>376</v>
      </c>
      <c r="B319" s="1"/>
      <c r="C319" s="1" t="s">
        <v>377</v>
      </c>
      <c r="D319" s="1"/>
      <c r="E319" s="1"/>
      <c r="F319" s="1" t="s">
        <v>372</v>
      </c>
      <c r="G319" s="1"/>
      <c r="H319" s="3">
        <v>2</v>
      </c>
      <c r="I319" s="3">
        <f t="shared" si="8"/>
        <v>0</v>
      </c>
      <c r="J319" s="1"/>
      <c r="K319" s="4"/>
      <c r="L319" s="1" t="s">
        <v>378</v>
      </c>
    </row>
    <row r="320" spans="1:12" x14ac:dyDescent="0.2">
      <c r="A320" s="19" t="s">
        <v>376</v>
      </c>
      <c r="B320" s="1"/>
      <c r="C320" s="1" t="s">
        <v>380</v>
      </c>
      <c r="D320" s="1"/>
      <c r="E320" s="1"/>
      <c r="F320" s="1" t="s">
        <v>372</v>
      </c>
      <c r="G320" s="1">
        <v>6</v>
      </c>
      <c r="H320" s="3">
        <v>24</v>
      </c>
      <c r="I320" s="3">
        <f t="shared" si="8"/>
        <v>144</v>
      </c>
      <c r="J320" s="1"/>
      <c r="K320" s="4"/>
      <c r="L320" s="1" t="s">
        <v>379</v>
      </c>
    </row>
    <row r="321" spans="1:12" x14ac:dyDescent="0.2">
      <c r="A321" s="19" t="s">
        <v>376</v>
      </c>
      <c r="B321" s="1"/>
      <c r="C321" s="1" t="s">
        <v>381</v>
      </c>
      <c r="D321" s="1"/>
      <c r="E321" s="1"/>
      <c r="F321" s="1" t="s">
        <v>372</v>
      </c>
      <c r="G321" s="1">
        <v>6</v>
      </c>
      <c r="H321" s="3">
        <f>1.83*12</f>
        <v>21.96</v>
      </c>
      <c r="I321" s="3">
        <f t="shared" si="8"/>
        <v>131.76</v>
      </c>
      <c r="J321" s="1"/>
      <c r="K321" s="4"/>
      <c r="L321" s="1" t="s">
        <v>379</v>
      </c>
    </row>
    <row r="322" spans="1:12" x14ac:dyDescent="0.2">
      <c r="A322" s="19" t="s">
        <v>376</v>
      </c>
      <c r="B322" s="1"/>
      <c r="C322" s="1" t="s">
        <v>381</v>
      </c>
      <c r="D322" s="1"/>
      <c r="E322" s="1"/>
      <c r="F322" s="1" t="s">
        <v>372</v>
      </c>
      <c r="G322" s="1"/>
      <c r="H322" s="3">
        <v>2</v>
      </c>
      <c r="I322" s="3">
        <f t="shared" si="8"/>
        <v>0</v>
      </c>
      <c r="J322" s="1"/>
      <c r="K322" s="4"/>
      <c r="L322" s="1" t="s">
        <v>378</v>
      </c>
    </row>
    <row r="323" spans="1:12" x14ac:dyDescent="0.2">
      <c r="A323" s="1"/>
      <c r="B323" s="1"/>
      <c r="C323" s="1"/>
      <c r="D323" s="1"/>
      <c r="E323" s="1"/>
      <c r="F323" s="1"/>
      <c r="G323" s="1"/>
      <c r="H323" s="6" t="s">
        <v>360</v>
      </c>
      <c r="I323" s="7">
        <f>SUM(I2:I322)</f>
        <v>34277.343000000001</v>
      </c>
      <c r="J323" s="1"/>
      <c r="K323" s="1"/>
      <c r="L323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DF5D-EF56-0A4B-9CF1-1D49C7315631}">
  <dimension ref="A1:AB275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3</v>
      </c>
      <c r="H2" s="3">
        <v>26.2</v>
      </c>
      <c r="I2" s="3">
        <f>H2*G2</f>
        <v>78.599999999999994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>
        <v>12</v>
      </c>
      <c r="H3" s="3">
        <v>38.6</v>
      </c>
      <c r="I3" s="3">
        <f t="shared" ref="I3:I66" si="0">H3*G3</f>
        <v>463.20000000000005</v>
      </c>
      <c r="J3" s="3">
        <v>117</v>
      </c>
      <c r="K3" s="4">
        <f t="shared" ref="K3:K70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/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17</v>
      </c>
      <c r="H7" s="3">
        <v>20.16</v>
      </c>
      <c r="I7" s="3">
        <f t="shared" si="0"/>
        <v>342.72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1"/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1"/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4</v>
      </c>
      <c r="H10" s="3">
        <v>60</v>
      </c>
      <c r="I10" s="3">
        <f t="shared" si="0"/>
        <v>240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1"/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1"/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1">
        <v>4</v>
      </c>
      <c r="H13" s="3">
        <v>97.5</v>
      </c>
      <c r="I13" s="3">
        <f t="shared" si="0"/>
        <v>390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1">
        <v>10</v>
      </c>
      <c r="H14" s="3">
        <v>27.5</v>
      </c>
      <c r="I14" s="3">
        <f t="shared" si="0"/>
        <v>275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36</v>
      </c>
      <c r="D15" s="1" t="s">
        <v>37</v>
      </c>
      <c r="E15" s="1"/>
      <c r="F15" s="1" t="s">
        <v>25</v>
      </c>
      <c r="G15" s="1">
        <v>4</v>
      </c>
      <c r="H15" s="3">
        <v>82.5</v>
      </c>
      <c r="I15" s="3">
        <f t="shared" si="0"/>
        <v>330</v>
      </c>
      <c r="J15" s="3">
        <v>275</v>
      </c>
      <c r="K15" s="4">
        <f t="shared" si="1"/>
        <v>0.3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38</v>
      </c>
      <c r="D16" s="1" t="s">
        <v>39</v>
      </c>
      <c r="E16" s="1"/>
      <c r="F16" s="1" t="s">
        <v>25</v>
      </c>
      <c r="G16" s="1">
        <v>5</v>
      </c>
      <c r="H16" s="3">
        <v>50.3</v>
      </c>
      <c r="I16" s="3">
        <f t="shared" si="0"/>
        <v>251.5</v>
      </c>
      <c r="J16" s="3">
        <v>160</v>
      </c>
      <c r="K16" s="4">
        <f t="shared" si="1"/>
        <v>0.31437499999999996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40</v>
      </c>
      <c r="D17" s="1" t="s">
        <v>41</v>
      </c>
      <c r="E17" s="1"/>
      <c r="F17" s="1" t="s">
        <v>25</v>
      </c>
      <c r="G17" s="1">
        <v>22</v>
      </c>
      <c r="H17" s="3">
        <v>28.5</v>
      </c>
      <c r="I17" s="3">
        <f t="shared" si="0"/>
        <v>627</v>
      </c>
      <c r="J17" s="3">
        <v>96</v>
      </c>
      <c r="K17" s="4">
        <f t="shared" si="1"/>
        <v>0.296875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42</v>
      </c>
      <c r="D18" s="1" t="s">
        <v>43</v>
      </c>
      <c r="E18" s="1"/>
      <c r="F18" s="1" t="s">
        <v>25</v>
      </c>
      <c r="G18" s="1"/>
      <c r="H18" s="3">
        <v>23</v>
      </c>
      <c r="I18" s="3">
        <f t="shared" si="0"/>
        <v>0</v>
      </c>
      <c r="J18" s="3">
        <v>76</v>
      </c>
      <c r="K18" s="4">
        <f t="shared" si="1"/>
        <v>0.30263157894736842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44</v>
      </c>
      <c r="D19" s="1" t="s">
        <v>45</v>
      </c>
      <c r="E19" s="1"/>
      <c r="F19" s="1" t="s">
        <v>25</v>
      </c>
      <c r="G19" s="1"/>
      <c r="H19" s="3">
        <v>21.25</v>
      </c>
      <c r="I19" s="3">
        <f t="shared" si="0"/>
        <v>0</v>
      </c>
      <c r="J19" s="3">
        <v>80</v>
      </c>
      <c r="K19" s="4">
        <f t="shared" si="1"/>
        <v>0.265625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46</v>
      </c>
      <c r="D20" s="1" t="s">
        <v>47</v>
      </c>
      <c r="E20" s="1"/>
      <c r="F20" s="1" t="s">
        <v>25</v>
      </c>
      <c r="G20" s="1"/>
      <c r="H20" s="3">
        <v>582</v>
      </c>
      <c r="I20" s="3">
        <f t="shared" si="0"/>
        <v>0</v>
      </c>
      <c r="J20" s="3">
        <v>1500</v>
      </c>
      <c r="K20" s="4">
        <f t="shared" si="1"/>
        <v>0.38800000000000001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48</v>
      </c>
      <c r="D21" s="1" t="s">
        <v>49</v>
      </c>
      <c r="E21" s="1"/>
      <c r="F21" s="1" t="s">
        <v>50</v>
      </c>
      <c r="G21" s="1">
        <v>10</v>
      </c>
      <c r="H21" s="3">
        <v>38.99</v>
      </c>
      <c r="I21" s="3">
        <f t="shared" si="0"/>
        <v>389.90000000000003</v>
      </c>
      <c r="J21" s="3">
        <v>124</v>
      </c>
      <c r="K21" s="4">
        <f t="shared" si="1"/>
        <v>0.31443548387096776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51</v>
      </c>
      <c r="D22" s="1" t="s">
        <v>52</v>
      </c>
      <c r="E22" s="1"/>
      <c r="F22" s="1" t="s">
        <v>25</v>
      </c>
      <c r="G22" s="1">
        <v>6</v>
      </c>
      <c r="H22" s="3">
        <v>134.30000000000001</v>
      </c>
      <c r="I22" s="3">
        <f t="shared" si="0"/>
        <v>805.80000000000007</v>
      </c>
      <c r="J22" s="3">
        <v>400</v>
      </c>
      <c r="K22" s="4">
        <f t="shared" si="1"/>
        <v>0.33575000000000005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51</v>
      </c>
      <c r="D23" s="1" t="s">
        <v>53</v>
      </c>
      <c r="E23" s="1"/>
      <c r="F23" s="1" t="s">
        <v>25</v>
      </c>
      <c r="G23" s="1">
        <v>2</v>
      </c>
      <c r="H23" s="3">
        <v>375</v>
      </c>
      <c r="I23" s="3">
        <f t="shared" si="0"/>
        <v>750</v>
      </c>
      <c r="J23" s="3">
        <v>950</v>
      </c>
      <c r="K23" s="4">
        <f t="shared" si="1"/>
        <v>0.39473684210526316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54</v>
      </c>
      <c r="D24" s="1" t="s">
        <v>55</v>
      </c>
      <c r="E24" s="1"/>
      <c r="F24" s="1" t="s">
        <v>50</v>
      </c>
      <c r="G24" s="1"/>
      <c r="H24" s="3">
        <v>31</v>
      </c>
      <c r="I24" s="3">
        <f t="shared" si="0"/>
        <v>0</v>
      </c>
      <c r="J24" s="3">
        <v>97</v>
      </c>
      <c r="K24" s="4">
        <f t="shared" si="1"/>
        <v>0.31958762886597936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56</v>
      </c>
      <c r="D25" s="1" t="s">
        <v>57</v>
      </c>
      <c r="E25" s="1"/>
      <c r="F25" s="1" t="s">
        <v>50</v>
      </c>
      <c r="G25" s="1">
        <v>14</v>
      </c>
      <c r="H25" s="3">
        <v>55.46</v>
      </c>
      <c r="I25" s="3">
        <f t="shared" si="0"/>
        <v>776.44</v>
      </c>
      <c r="J25" s="3">
        <v>175</v>
      </c>
      <c r="K25" s="4">
        <f t="shared" si="1"/>
        <v>0.3169142857142857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58</v>
      </c>
      <c r="D26" s="1" t="s">
        <v>59</v>
      </c>
      <c r="E26" s="1"/>
      <c r="F26" s="1" t="s">
        <v>50</v>
      </c>
      <c r="G26" s="1">
        <v>3</v>
      </c>
      <c r="H26" s="3">
        <v>26.67</v>
      </c>
      <c r="I26" s="3">
        <f t="shared" si="0"/>
        <v>80.010000000000005</v>
      </c>
      <c r="J26" s="3">
        <v>80</v>
      </c>
      <c r="K26" s="4">
        <f>H26/J26</f>
        <v>0.33337500000000003</v>
      </c>
      <c r="L26" s="1" t="s">
        <v>60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61</v>
      </c>
      <c r="D27" s="1" t="s">
        <v>62</v>
      </c>
      <c r="E27" s="1"/>
      <c r="F27" s="1" t="s">
        <v>50</v>
      </c>
      <c r="G27" s="1">
        <v>13</v>
      </c>
      <c r="H27" s="3">
        <v>12</v>
      </c>
      <c r="I27" s="3">
        <f t="shared" si="0"/>
        <v>156</v>
      </c>
      <c r="J27" s="1"/>
      <c r="K27" s="4" t="e">
        <f t="shared" si="1"/>
        <v>#DIV/0!</v>
      </c>
      <c r="L27" s="1" t="s">
        <v>63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64</v>
      </c>
      <c r="D28" s="1" t="s">
        <v>57</v>
      </c>
      <c r="E28" s="1"/>
      <c r="F28" s="1" t="s">
        <v>50</v>
      </c>
      <c r="G28" s="1"/>
      <c r="H28" s="3">
        <v>120.68</v>
      </c>
      <c r="I28" s="3">
        <f t="shared" si="0"/>
        <v>0</v>
      </c>
      <c r="J28" s="3">
        <v>350</v>
      </c>
      <c r="K28" s="4">
        <f t="shared" si="1"/>
        <v>0.3448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65</v>
      </c>
      <c r="D29" s="1" t="s">
        <v>66</v>
      </c>
      <c r="E29" s="1"/>
      <c r="F29" s="1" t="s">
        <v>50</v>
      </c>
      <c r="G29" s="1"/>
      <c r="H29" s="3">
        <v>28</v>
      </c>
      <c r="I29" s="3">
        <f t="shared" si="0"/>
        <v>0</v>
      </c>
      <c r="J29" s="3">
        <v>110</v>
      </c>
      <c r="K29" s="4">
        <f t="shared" si="1"/>
        <v>0.25454545454545452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67</v>
      </c>
      <c r="D30" s="1" t="s">
        <v>19</v>
      </c>
      <c r="E30" s="1"/>
      <c r="F30" s="1" t="s">
        <v>15</v>
      </c>
      <c r="G30" s="1">
        <v>13</v>
      </c>
      <c r="H30" s="3">
        <v>26.72</v>
      </c>
      <c r="I30" s="3">
        <f t="shared" si="0"/>
        <v>347.36</v>
      </c>
      <c r="J30" s="3">
        <v>88</v>
      </c>
      <c r="K30" s="4">
        <f t="shared" si="1"/>
        <v>0.30363636363636365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68</v>
      </c>
      <c r="D31" s="5" t="s">
        <v>69</v>
      </c>
      <c r="E31" s="1"/>
      <c r="F31" s="1" t="s">
        <v>15</v>
      </c>
      <c r="G31" s="1">
        <v>7</v>
      </c>
      <c r="H31" s="3">
        <v>51.31</v>
      </c>
      <c r="I31" s="3">
        <f t="shared" si="0"/>
        <v>359.17</v>
      </c>
      <c r="J31" s="3">
        <v>155</v>
      </c>
      <c r="K31" s="4">
        <f t="shared" si="1"/>
        <v>0.33103225806451614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70</v>
      </c>
      <c r="D32" s="5" t="s">
        <v>71</v>
      </c>
      <c r="E32" s="1"/>
      <c r="F32" s="1" t="s">
        <v>15</v>
      </c>
      <c r="G32" s="1"/>
      <c r="H32" s="3">
        <v>45.4</v>
      </c>
      <c r="I32" s="3">
        <f t="shared" si="0"/>
        <v>0</v>
      </c>
      <c r="J32" s="3">
        <v>139</v>
      </c>
      <c r="K32" s="4">
        <f t="shared" si="1"/>
        <v>0.32661870503597124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72</v>
      </c>
      <c r="D33" s="5" t="s">
        <v>71</v>
      </c>
      <c r="E33" s="1"/>
      <c r="F33" s="1" t="s">
        <v>15</v>
      </c>
      <c r="G33" s="1"/>
      <c r="H33" s="3">
        <v>61</v>
      </c>
      <c r="I33" s="3">
        <f t="shared" si="0"/>
        <v>0</v>
      </c>
      <c r="J33" s="3">
        <v>205</v>
      </c>
      <c r="K33" s="4">
        <f t="shared" si="1"/>
        <v>0.29756097560975608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73</v>
      </c>
      <c r="D34" s="5" t="s">
        <v>74</v>
      </c>
      <c r="E34" s="1"/>
      <c r="F34" s="1" t="s">
        <v>15</v>
      </c>
      <c r="G34" s="1"/>
      <c r="H34" s="3">
        <v>87</v>
      </c>
      <c r="I34" s="3">
        <f t="shared" si="0"/>
        <v>0</v>
      </c>
      <c r="J34" s="3">
        <v>280</v>
      </c>
      <c r="K34" s="4">
        <f t="shared" si="1"/>
        <v>0.31071428571428572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77</v>
      </c>
      <c r="D35" s="5" t="s">
        <v>75</v>
      </c>
      <c r="E35" s="1"/>
      <c r="F35" s="1" t="s">
        <v>76</v>
      </c>
      <c r="G35" s="1">
        <v>6</v>
      </c>
      <c r="H35" s="3">
        <v>24</v>
      </c>
      <c r="I35" s="3">
        <f t="shared" si="0"/>
        <v>144</v>
      </c>
      <c r="J35" s="3">
        <v>86</v>
      </c>
      <c r="K35" s="4">
        <f t="shared" si="1"/>
        <v>0.27906976744186046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78</v>
      </c>
      <c r="D36" s="5" t="s">
        <v>79</v>
      </c>
      <c r="E36" s="1"/>
      <c r="F36" s="1" t="s">
        <v>76</v>
      </c>
      <c r="G36" s="1">
        <v>6</v>
      </c>
      <c r="H36" s="3">
        <v>103.88</v>
      </c>
      <c r="I36" s="3">
        <f t="shared" si="0"/>
        <v>623.28</v>
      </c>
      <c r="J36" s="3">
        <v>310</v>
      </c>
      <c r="K36" s="4">
        <f t="shared" si="1"/>
        <v>0.33509677419354839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80</v>
      </c>
      <c r="D37" s="5" t="s">
        <v>75</v>
      </c>
      <c r="E37" s="1"/>
      <c r="F37" s="1" t="s">
        <v>76</v>
      </c>
      <c r="G37" s="1"/>
      <c r="H37" s="3">
        <v>53</v>
      </c>
      <c r="I37" s="3">
        <f t="shared" si="0"/>
        <v>0</v>
      </c>
      <c r="J37" s="3">
        <v>165</v>
      </c>
      <c r="K37" s="4">
        <f t="shared" si="1"/>
        <v>0.32121212121212123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81</v>
      </c>
      <c r="D38" s="5" t="s">
        <v>82</v>
      </c>
      <c r="E38" s="1"/>
      <c r="F38" s="1" t="s">
        <v>83</v>
      </c>
      <c r="G38" s="1"/>
      <c r="H38" s="3">
        <v>24</v>
      </c>
      <c r="I38" s="3">
        <f t="shared" si="0"/>
        <v>0</v>
      </c>
      <c r="J38" s="1"/>
      <c r="K38" s="4" t="e">
        <f t="shared" si="1"/>
        <v>#DIV/0!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84</v>
      </c>
      <c r="D39" s="5" t="s">
        <v>85</v>
      </c>
      <c r="E39" s="1"/>
      <c r="F39" s="1" t="s">
        <v>83</v>
      </c>
      <c r="G39" s="1"/>
      <c r="H39" s="3">
        <v>65</v>
      </c>
      <c r="I39" s="3">
        <f t="shared" si="0"/>
        <v>0</v>
      </c>
      <c r="J39" s="3">
        <v>210</v>
      </c>
      <c r="K39" s="4">
        <f t="shared" si="1"/>
        <v>0.30952380952380953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86</v>
      </c>
      <c r="D40" s="1" t="s">
        <v>87</v>
      </c>
      <c r="E40" s="1"/>
      <c r="F40" s="1" t="s">
        <v>83</v>
      </c>
      <c r="G40" s="1"/>
      <c r="H40" s="3">
        <v>45</v>
      </c>
      <c r="I40" s="3">
        <f t="shared" si="0"/>
        <v>0</v>
      </c>
      <c r="J40" s="3">
        <v>145</v>
      </c>
      <c r="K40" s="4">
        <f t="shared" si="1"/>
        <v>0.31034482758620691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88</v>
      </c>
      <c r="D41" s="1" t="s">
        <v>89</v>
      </c>
      <c r="E41" s="1" t="s">
        <v>14</v>
      </c>
      <c r="F41" s="1" t="s">
        <v>83</v>
      </c>
      <c r="G41" s="1">
        <v>8</v>
      </c>
      <c r="H41" s="3">
        <v>32</v>
      </c>
      <c r="I41" s="3">
        <f t="shared" si="0"/>
        <v>256</v>
      </c>
      <c r="J41" s="3">
        <v>108</v>
      </c>
      <c r="K41" s="4">
        <f t="shared" si="1"/>
        <v>0.29629629629629628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17</v>
      </c>
      <c r="B42" s="1" t="s">
        <v>11</v>
      </c>
      <c r="C42" s="1" t="s">
        <v>91</v>
      </c>
      <c r="D42" s="1" t="s">
        <v>92</v>
      </c>
      <c r="E42" s="1" t="s">
        <v>14</v>
      </c>
      <c r="F42" s="1" t="s">
        <v>372</v>
      </c>
      <c r="G42" s="1">
        <v>3</v>
      </c>
      <c r="H42" s="3">
        <v>36</v>
      </c>
      <c r="I42" s="3">
        <f t="shared" si="0"/>
        <v>108</v>
      </c>
      <c r="J42" s="3">
        <v>115</v>
      </c>
      <c r="K42" s="4">
        <f t="shared" si="1"/>
        <v>0.31304347826086959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17</v>
      </c>
      <c r="B43" s="1" t="s">
        <v>11</v>
      </c>
      <c r="C43" s="1" t="s">
        <v>93</v>
      </c>
      <c r="D43" s="1" t="s">
        <v>94</v>
      </c>
      <c r="E43" s="1" t="s">
        <v>14</v>
      </c>
      <c r="F43" s="1" t="s">
        <v>372</v>
      </c>
      <c r="G43" s="1">
        <v>4</v>
      </c>
      <c r="H43" s="3">
        <v>46</v>
      </c>
      <c r="I43" s="3">
        <f t="shared" si="0"/>
        <v>184</v>
      </c>
      <c r="J43" s="3">
        <v>142</v>
      </c>
      <c r="K43" s="4">
        <f t="shared" si="1"/>
        <v>0.323943661971831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95</v>
      </c>
      <c r="B44" s="1" t="s">
        <v>99</v>
      </c>
      <c r="C44" s="1" t="s">
        <v>97</v>
      </c>
      <c r="D44" s="1" t="s">
        <v>100</v>
      </c>
      <c r="E44" s="1"/>
      <c r="F44" s="1" t="s">
        <v>98</v>
      </c>
      <c r="G44" s="1"/>
      <c r="H44" s="3">
        <v>142</v>
      </c>
      <c r="I44" s="3">
        <f t="shared" si="0"/>
        <v>0</v>
      </c>
      <c r="J44" s="3">
        <v>142</v>
      </c>
      <c r="K44" s="4">
        <f t="shared" si="1"/>
        <v>1</v>
      </c>
      <c r="L44" s="1" t="s">
        <v>361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102</v>
      </c>
      <c r="B45" s="1" t="s">
        <v>103</v>
      </c>
      <c r="C45" s="1" t="s">
        <v>104</v>
      </c>
      <c r="D45" s="1" t="s">
        <v>105</v>
      </c>
      <c r="E45" s="1"/>
      <c r="F45" s="1" t="s">
        <v>83</v>
      </c>
      <c r="G45" s="1">
        <v>2</v>
      </c>
      <c r="H45" s="3">
        <v>22.8</v>
      </c>
      <c r="I45" s="3">
        <f t="shared" si="0"/>
        <v>45.6</v>
      </c>
      <c r="J45" s="3">
        <v>78</v>
      </c>
      <c r="K45" s="4">
        <f t="shared" si="1"/>
        <v>0.29230769230769232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110</v>
      </c>
      <c r="E46" s="1"/>
      <c r="F46" s="1" t="s">
        <v>372</v>
      </c>
      <c r="G46" s="1"/>
      <c r="H46" s="3">
        <v>41.95</v>
      </c>
      <c r="I46" s="3">
        <f t="shared" si="0"/>
        <v>0</v>
      </c>
      <c r="J46" s="3">
        <v>125</v>
      </c>
      <c r="K46" s="4">
        <f t="shared" si="1"/>
        <v>0.33560000000000001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111</v>
      </c>
      <c r="E47" s="1"/>
      <c r="F47" s="1" t="s">
        <v>372</v>
      </c>
      <c r="G47" s="1"/>
      <c r="H47" s="3">
        <v>197</v>
      </c>
      <c r="I47" s="3">
        <f t="shared" si="0"/>
        <v>0</v>
      </c>
      <c r="J47" s="3">
        <v>445</v>
      </c>
      <c r="K47" s="4">
        <f t="shared" si="1"/>
        <v>0.44269662921348313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112</v>
      </c>
      <c r="E48" s="1"/>
      <c r="F48" s="1" t="s">
        <v>372</v>
      </c>
      <c r="G48" s="1">
        <v>3</v>
      </c>
      <c r="H48" s="3">
        <v>85.95</v>
      </c>
      <c r="I48" s="3">
        <f t="shared" si="0"/>
        <v>257.85000000000002</v>
      </c>
      <c r="J48" s="3">
        <v>280</v>
      </c>
      <c r="K48" s="4">
        <f t="shared" si="1"/>
        <v>0.30696428571428575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113</v>
      </c>
      <c r="E49" s="1"/>
      <c r="F49" s="1" t="s">
        <v>372</v>
      </c>
      <c r="G49" s="1"/>
      <c r="H49" s="3">
        <v>155</v>
      </c>
      <c r="I49" s="3">
        <f t="shared" si="0"/>
        <v>0</v>
      </c>
      <c r="J49" s="3">
        <v>350</v>
      </c>
      <c r="K49" s="4">
        <f t="shared" si="1"/>
        <v>0.44285714285714284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114</v>
      </c>
      <c r="E50" s="1"/>
      <c r="F50" s="1" t="s">
        <v>372</v>
      </c>
      <c r="G50" s="1"/>
      <c r="H50" s="3">
        <v>82</v>
      </c>
      <c r="I50" s="3">
        <f t="shared" si="0"/>
        <v>0</v>
      </c>
      <c r="J50" s="3">
        <v>245</v>
      </c>
      <c r="K50" s="4">
        <f t="shared" si="1"/>
        <v>0.33469387755102042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115</v>
      </c>
      <c r="E51" s="1"/>
      <c r="F51" s="1" t="s">
        <v>372</v>
      </c>
      <c r="G51" s="1">
        <v>3</v>
      </c>
      <c r="H51" s="3">
        <v>88</v>
      </c>
      <c r="I51" s="3">
        <f t="shared" si="0"/>
        <v>264</v>
      </c>
      <c r="J51" s="3">
        <v>260</v>
      </c>
      <c r="K51" s="4">
        <f t="shared" si="1"/>
        <v>0.33846153846153848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116</v>
      </c>
      <c r="E52" s="1"/>
      <c r="F52" s="1" t="s">
        <v>372</v>
      </c>
      <c r="G52" s="1">
        <v>6</v>
      </c>
      <c r="H52" s="3">
        <v>61.45</v>
      </c>
      <c r="I52" s="3">
        <f t="shared" si="0"/>
        <v>368.70000000000005</v>
      </c>
      <c r="J52" s="3">
        <v>190</v>
      </c>
      <c r="K52" s="4">
        <f t="shared" si="1"/>
        <v>0.32342105263157894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117</v>
      </c>
      <c r="E53" s="1"/>
      <c r="F53" s="1" t="s">
        <v>372</v>
      </c>
      <c r="G53" s="1"/>
      <c r="H53" s="3">
        <v>49</v>
      </c>
      <c r="I53" s="3">
        <f t="shared" si="0"/>
        <v>0</v>
      </c>
      <c r="J53" s="3">
        <v>154</v>
      </c>
      <c r="K53" s="4">
        <f t="shared" si="1"/>
        <v>0.31818181818181818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118</v>
      </c>
      <c r="E54" s="1">
        <v>2014</v>
      </c>
      <c r="F54" s="1" t="s">
        <v>372</v>
      </c>
      <c r="G54" s="1"/>
      <c r="H54" s="3">
        <v>82</v>
      </c>
      <c r="I54" s="3">
        <f t="shared" si="0"/>
        <v>0</v>
      </c>
      <c r="J54" s="3">
        <v>250</v>
      </c>
      <c r="K54" s="4">
        <f t="shared" si="1"/>
        <v>0.32800000000000001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119</v>
      </c>
      <c r="E55" s="1">
        <v>2009</v>
      </c>
      <c r="F55" s="1" t="s">
        <v>372</v>
      </c>
      <c r="G55" s="1">
        <v>4</v>
      </c>
      <c r="H55" s="3">
        <v>66.95</v>
      </c>
      <c r="I55" s="3">
        <f t="shared" si="0"/>
        <v>267.8</v>
      </c>
      <c r="J55" s="3">
        <v>220</v>
      </c>
      <c r="K55" s="4">
        <f t="shared" si="1"/>
        <v>0.30431818181818182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120</v>
      </c>
      <c r="E56" s="1" t="s">
        <v>14</v>
      </c>
      <c r="F56" s="1" t="s">
        <v>372</v>
      </c>
      <c r="G56" s="1"/>
      <c r="H56" s="3">
        <v>49</v>
      </c>
      <c r="I56" s="3">
        <f t="shared" si="0"/>
        <v>0</v>
      </c>
      <c r="J56" s="3">
        <v>170</v>
      </c>
      <c r="K56" s="4">
        <f t="shared" si="1"/>
        <v>0.28823529411764703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373</v>
      </c>
      <c r="E57" s="1" t="s">
        <v>14</v>
      </c>
      <c r="F57" s="1" t="s">
        <v>372</v>
      </c>
      <c r="G57" s="1">
        <v>12</v>
      </c>
      <c r="H57" s="3">
        <v>49.95</v>
      </c>
      <c r="I57" s="3">
        <f t="shared" si="0"/>
        <v>599.40000000000009</v>
      </c>
      <c r="J57" s="3">
        <v>160</v>
      </c>
      <c r="K57" s="4">
        <v>0.31219999999999998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121</v>
      </c>
      <c r="E58" s="1" t="s">
        <v>14</v>
      </c>
      <c r="F58" s="1" t="s">
        <v>90</v>
      </c>
      <c r="G58" s="1">
        <v>10</v>
      </c>
      <c r="H58" s="3">
        <v>36</v>
      </c>
      <c r="I58" s="3">
        <f t="shared" si="0"/>
        <v>360</v>
      </c>
      <c r="J58" s="3">
        <v>110</v>
      </c>
      <c r="K58" s="4">
        <f t="shared" si="1"/>
        <v>0.32727272727272727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107</v>
      </c>
      <c r="B59" s="1" t="s">
        <v>108</v>
      </c>
      <c r="C59" s="1" t="s">
        <v>109</v>
      </c>
      <c r="D59" s="1" t="s">
        <v>370</v>
      </c>
      <c r="E59" s="1">
        <v>2016</v>
      </c>
      <c r="F59" s="1" t="s">
        <v>123</v>
      </c>
      <c r="G59" s="1">
        <v>4</v>
      </c>
      <c r="H59" s="3">
        <v>82</v>
      </c>
      <c r="I59" s="3">
        <f t="shared" si="0"/>
        <v>328</v>
      </c>
      <c r="J59" s="3">
        <v>220</v>
      </c>
      <c r="K59" s="4">
        <f t="shared" si="1"/>
        <v>0.37272727272727274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107</v>
      </c>
      <c r="B60" s="1" t="s">
        <v>108</v>
      </c>
      <c r="C60" s="1" t="s">
        <v>109</v>
      </c>
      <c r="D60" s="1" t="s">
        <v>122</v>
      </c>
      <c r="E60" s="1">
        <v>2016</v>
      </c>
      <c r="F60" s="1" t="s">
        <v>123</v>
      </c>
      <c r="G60" s="1">
        <v>4</v>
      </c>
      <c r="H60" s="3">
        <v>54.83</v>
      </c>
      <c r="I60" s="3">
        <f t="shared" si="0"/>
        <v>219.32</v>
      </c>
      <c r="J60" s="3">
        <v>175</v>
      </c>
      <c r="K60" s="4">
        <f t="shared" si="1"/>
        <v>0.31331428571428571</v>
      </c>
      <c r="L60" s="1" t="s">
        <v>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364</v>
      </c>
      <c r="E61" s="1"/>
      <c r="F61" s="1" t="s">
        <v>123</v>
      </c>
      <c r="G61" s="1">
        <v>2</v>
      </c>
      <c r="H61" s="3">
        <v>48.33</v>
      </c>
      <c r="I61" s="3">
        <f t="shared" si="0"/>
        <v>96.66</v>
      </c>
      <c r="J61" s="3">
        <v>145</v>
      </c>
      <c r="K61" s="4">
        <f t="shared" si="1"/>
        <v>0.3333103448275862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125</v>
      </c>
      <c r="E62" s="1">
        <v>2017</v>
      </c>
      <c r="F62" s="1" t="s">
        <v>123</v>
      </c>
      <c r="G62" s="1"/>
      <c r="H62" s="3">
        <v>117.33</v>
      </c>
      <c r="I62" s="3">
        <f t="shared" si="0"/>
        <v>0</v>
      </c>
      <c r="J62" s="3">
        <v>333</v>
      </c>
      <c r="K62" s="4">
        <f t="shared" si="1"/>
        <v>0.35234234234234235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126</v>
      </c>
      <c r="E63" s="1"/>
      <c r="F63" s="1" t="s">
        <v>123</v>
      </c>
      <c r="G63" s="1">
        <v>13</v>
      </c>
      <c r="H63" s="3">
        <v>47</v>
      </c>
      <c r="I63" s="3">
        <f t="shared" si="0"/>
        <v>611</v>
      </c>
      <c r="J63" s="3">
        <v>160</v>
      </c>
      <c r="K63" s="4">
        <f t="shared" si="1"/>
        <v>0.29375000000000001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127</v>
      </c>
      <c r="E64" s="1"/>
      <c r="F64" s="1" t="s">
        <v>123</v>
      </c>
      <c r="G64" s="1"/>
      <c r="H64" s="3">
        <v>64.33</v>
      </c>
      <c r="I64" s="3">
        <f t="shared" si="0"/>
        <v>0</v>
      </c>
      <c r="J64" s="3">
        <v>205</v>
      </c>
      <c r="K64" s="4">
        <f t="shared" si="1"/>
        <v>0.31380487804878049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124</v>
      </c>
      <c r="B65" s="1" t="s">
        <v>108</v>
      </c>
      <c r="C65" s="1" t="s">
        <v>109</v>
      </c>
      <c r="D65" s="1" t="s">
        <v>363</v>
      </c>
      <c r="E65" s="1"/>
      <c r="F65" s="1" t="s">
        <v>123</v>
      </c>
      <c r="G65" s="1"/>
      <c r="H65" s="3">
        <v>89.17</v>
      </c>
      <c r="I65" s="3">
        <f t="shared" si="0"/>
        <v>0</v>
      </c>
      <c r="J65" s="3">
        <v>195</v>
      </c>
      <c r="K65" s="4">
        <f t="shared" si="1"/>
        <v>0.45728205128205129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124</v>
      </c>
      <c r="B66" s="1" t="s">
        <v>108</v>
      </c>
      <c r="C66" s="1" t="s">
        <v>109</v>
      </c>
      <c r="D66" s="1" t="s">
        <v>128</v>
      </c>
      <c r="E66" s="1"/>
      <c r="F66" s="1" t="s">
        <v>123</v>
      </c>
      <c r="G66" s="1"/>
      <c r="H66" s="3">
        <v>80</v>
      </c>
      <c r="I66" s="3">
        <f t="shared" si="0"/>
        <v>0</v>
      </c>
      <c r="J66" s="3">
        <v>240</v>
      </c>
      <c r="K66" s="4">
        <f t="shared" si="1"/>
        <v>0.33333333333333331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129</v>
      </c>
      <c r="E67" s="1" t="s">
        <v>14</v>
      </c>
      <c r="F67" s="1" t="s">
        <v>130</v>
      </c>
      <c r="G67" s="1"/>
      <c r="H67" s="3">
        <v>29</v>
      </c>
      <c r="I67" s="3">
        <f t="shared" ref="I67:I130" si="2">H67*G67</f>
        <v>0</v>
      </c>
      <c r="J67" s="3">
        <v>75</v>
      </c>
      <c r="K67" s="4">
        <f t="shared" si="1"/>
        <v>0.38666666666666666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131</v>
      </c>
      <c r="E68" s="1" t="s">
        <v>14</v>
      </c>
      <c r="F68" s="1" t="s">
        <v>130</v>
      </c>
      <c r="G68" s="1"/>
      <c r="H68" s="3">
        <v>29</v>
      </c>
      <c r="I68" s="3">
        <f t="shared" si="2"/>
        <v>0</v>
      </c>
      <c r="J68" s="3">
        <v>75</v>
      </c>
      <c r="K68" s="4">
        <f t="shared" si="1"/>
        <v>0.38666666666666666</v>
      </c>
      <c r="L68" s="1" t="s">
        <v>63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108</v>
      </c>
      <c r="C69" s="1" t="s">
        <v>109</v>
      </c>
      <c r="D69" s="1" t="s">
        <v>132</v>
      </c>
      <c r="E69" s="1">
        <v>2006</v>
      </c>
      <c r="F69" s="1" t="s">
        <v>123</v>
      </c>
      <c r="G69" s="1">
        <v>6</v>
      </c>
      <c r="H69" s="3">
        <v>139.99</v>
      </c>
      <c r="I69" s="3">
        <f t="shared" si="2"/>
        <v>839.94</v>
      </c>
      <c r="J69" s="3">
        <v>435</v>
      </c>
      <c r="K69" s="4">
        <f t="shared" si="1"/>
        <v>0.321816091954023</v>
      </c>
      <c r="L69" s="1" t="s">
        <v>63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107</v>
      </c>
      <c r="B70" s="1" t="s">
        <v>108</v>
      </c>
      <c r="C70" s="1" t="s">
        <v>109</v>
      </c>
      <c r="D70" s="1" t="s">
        <v>133</v>
      </c>
      <c r="E70" s="1"/>
      <c r="F70" s="1" t="s">
        <v>83</v>
      </c>
      <c r="G70" s="1"/>
      <c r="H70" s="3">
        <v>61</v>
      </c>
      <c r="I70" s="3">
        <f t="shared" si="2"/>
        <v>0</v>
      </c>
      <c r="J70" s="3">
        <v>205</v>
      </c>
      <c r="K70" s="4">
        <f t="shared" si="1"/>
        <v>0.29756097560975608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107</v>
      </c>
      <c r="B71" s="1" t="s">
        <v>134</v>
      </c>
      <c r="C71" s="1" t="s">
        <v>107</v>
      </c>
      <c r="D71" s="1" t="s">
        <v>135</v>
      </c>
      <c r="E71" s="1"/>
      <c r="F71" s="1" t="s">
        <v>83</v>
      </c>
      <c r="G71" s="1"/>
      <c r="H71" s="3">
        <v>26</v>
      </c>
      <c r="I71" s="3">
        <f t="shared" si="2"/>
        <v>0</v>
      </c>
      <c r="J71" s="3">
        <v>84</v>
      </c>
      <c r="K71" s="4">
        <f t="shared" ref="K71:K139" si="3">H71/J71</f>
        <v>0.30952380952380953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134</v>
      </c>
      <c r="C72" s="1" t="s">
        <v>137</v>
      </c>
      <c r="D72" s="1" t="s">
        <v>138</v>
      </c>
      <c r="E72" s="1"/>
      <c r="F72" s="1" t="s">
        <v>83</v>
      </c>
      <c r="G72" s="1"/>
      <c r="H72" s="3">
        <v>25</v>
      </c>
      <c r="I72" s="3">
        <f t="shared" si="2"/>
        <v>0</v>
      </c>
      <c r="J72" s="3">
        <v>82</v>
      </c>
      <c r="K72" s="4">
        <f t="shared" si="3"/>
        <v>0.3048780487804878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134</v>
      </c>
      <c r="C73" s="1" t="s">
        <v>139</v>
      </c>
      <c r="D73" s="1" t="s">
        <v>140</v>
      </c>
      <c r="E73" s="1">
        <v>2021</v>
      </c>
      <c r="F73" s="1" t="s">
        <v>141</v>
      </c>
      <c r="G73" s="1">
        <v>4</v>
      </c>
      <c r="H73" s="3">
        <v>32</v>
      </c>
      <c r="I73" s="3">
        <f t="shared" si="2"/>
        <v>128</v>
      </c>
      <c r="J73" s="3">
        <v>99</v>
      </c>
      <c r="K73" s="4">
        <f t="shared" si="3"/>
        <v>0.32323232323232326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142</v>
      </c>
      <c r="C74" s="1" t="s">
        <v>143</v>
      </c>
      <c r="D74" s="1" t="s">
        <v>144</v>
      </c>
      <c r="E74" s="1"/>
      <c r="F74" s="1" t="s">
        <v>50</v>
      </c>
      <c r="G74" s="1">
        <v>5</v>
      </c>
      <c r="H74" s="3">
        <v>33</v>
      </c>
      <c r="I74" s="3">
        <f t="shared" si="2"/>
        <v>165</v>
      </c>
      <c r="J74" s="3">
        <v>104</v>
      </c>
      <c r="K74" s="4">
        <f t="shared" si="3"/>
        <v>0.31730769230769229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145</v>
      </c>
      <c r="C75" s="1" t="s">
        <v>146</v>
      </c>
      <c r="D75" s="1" t="s">
        <v>147</v>
      </c>
      <c r="E75" s="1"/>
      <c r="F75" s="1" t="s">
        <v>83</v>
      </c>
      <c r="G75" s="1"/>
      <c r="H75" s="3">
        <v>33</v>
      </c>
      <c r="I75" s="3">
        <f t="shared" si="2"/>
        <v>0</v>
      </c>
      <c r="J75" s="3">
        <v>83</v>
      </c>
      <c r="K75" s="4">
        <f t="shared" si="3"/>
        <v>0.39759036144578314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148</v>
      </c>
      <c r="D76" s="1" t="s">
        <v>149</v>
      </c>
      <c r="E76" s="1">
        <v>2021</v>
      </c>
      <c r="F76" s="1" t="s">
        <v>83</v>
      </c>
      <c r="G76" s="1">
        <v>5</v>
      </c>
      <c r="H76" s="3">
        <v>31.16</v>
      </c>
      <c r="I76" s="3">
        <f t="shared" si="2"/>
        <v>155.80000000000001</v>
      </c>
      <c r="J76" s="3">
        <v>105</v>
      </c>
      <c r="K76" s="4">
        <f t="shared" si="3"/>
        <v>0.29676190476190478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108</v>
      </c>
      <c r="C77" s="1" t="s">
        <v>150</v>
      </c>
      <c r="D77" s="1" t="s">
        <v>151</v>
      </c>
      <c r="E77" s="1"/>
      <c r="F77" s="1" t="s">
        <v>83</v>
      </c>
      <c r="G77" s="1"/>
      <c r="H77" s="3">
        <v>40</v>
      </c>
      <c r="I77" s="3">
        <f t="shared" si="2"/>
        <v>0</v>
      </c>
      <c r="J77" s="3">
        <v>128</v>
      </c>
      <c r="K77" s="4">
        <f t="shared" si="3"/>
        <v>0.3125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108</v>
      </c>
      <c r="C78" s="1" t="s">
        <v>150</v>
      </c>
      <c r="D78" s="1" t="s">
        <v>152</v>
      </c>
      <c r="E78" s="1"/>
      <c r="F78" s="1" t="s">
        <v>83</v>
      </c>
      <c r="G78" s="1"/>
      <c r="H78" s="3">
        <v>25</v>
      </c>
      <c r="I78" s="3">
        <f t="shared" si="2"/>
        <v>0</v>
      </c>
      <c r="J78" s="3">
        <v>87</v>
      </c>
      <c r="K78" s="4">
        <f t="shared" si="3"/>
        <v>0.28735632183908044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134</v>
      </c>
      <c r="C79" s="1" t="s">
        <v>153</v>
      </c>
      <c r="D79" s="1" t="s">
        <v>154</v>
      </c>
      <c r="E79" s="1"/>
      <c r="F79" s="1" t="s">
        <v>83</v>
      </c>
      <c r="G79" s="1"/>
      <c r="H79" s="3">
        <v>24</v>
      </c>
      <c r="I79" s="3">
        <f t="shared" si="2"/>
        <v>0</v>
      </c>
      <c r="J79" s="3">
        <v>84</v>
      </c>
      <c r="K79" s="4">
        <f t="shared" si="3"/>
        <v>0.2857142857142857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108</v>
      </c>
      <c r="C80" s="1" t="s">
        <v>155</v>
      </c>
      <c r="D80" s="1" t="s">
        <v>156</v>
      </c>
      <c r="E80" s="1"/>
      <c r="F80" s="1" t="s">
        <v>83</v>
      </c>
      <c r="G80" s="1"/>
      <c r="H80" s="3">
        <v>24</v>
      </c>
      <c r="I80" s="3">
        <f t="shared" si="2"/>
        <v>0</v>
      </c>
      <c r="J80" s="1"/>
      <c r="K80" s="4" t="e">
        <f t="shared" si="3"/>
        <v>#DIV/0!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157</v>
      </c>
      <c r="C81" s="1" t="s">
        <v>158</v>
      </c>
      <c r="D81" s="5" t="s">
        <v>159</v>
      </c>
      <c r="E81" s="1"/>
      <c r="F81" s="5" t="s">
        <v>83</v>
      </c>
      <c r="G81" s="1"/>
      <c r="H81" s="3">
        <v>38</v>
      </c>
      <c r="I81" s="3">
        <f t="shared" si="2"/>
        <v>0</v>
      </c>
      <c r="J81" s="3">
        <v>124</v>
      </c>
      <c r="K81" s="4">
        <f t="shared" si="3"/>
        <v>0.30645161290322581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142</v>
      </c>
      <c r="C82" s="1" t="s">
        <v>160</v>
      </c>
      <c r="D82" s="5" t="s">
        <v>161</v>
      </c>
      <c r="E82" s="1"/>
      <c r="F82" s="5" t="s">
        <v>83</v>
      </c>
      <c r="G82" s="1"/>
      <c r="H82" s="3">
        <v>30</v>
      </c>
      <c r="I82" s="3">
        <f t="shared" si="2"/>
        <v>0</v>
      </c>
      <c r="J82" s="3">
        <v>98</v>
      </c>
      <c r="K82" s="4">
        <f t="shared" si="3"/>
        <v>0.30612244897959184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163</v>
      </c>
      <c r="E83" s="1"/>
      <c r="F83" s="1" t="s">
        <v>164</v>
      </c>
      <c r="G83" s="1"/>
      <c r="H83" s="3">
        <v>17.5</v>
      </c>
      <c r="I83" s="3">
        <f t="shared" si="2"/>
        <v>0</v>
      </c>
      <c r="J83" s="3">
        <v>70</v>
      </c>
      <c r="K83" s="4">
        <f t="shared" si="3"/>
        <v>0.25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165</v>
      </c>
      <c r="E84" s="1"/>
      <c r="F84" s="1" t="s">
        <v>164</v>
      </c>
      <c r="G84" s="1">
        <v>19</v>
      </c>
      <c r="H84" s="3">
        <v>20</v>
      </c>
      <c r="I84" s="3">
        <f t="shared" si="2"/>
        <v>380</v>
      </c>
      <c r="J84" s="3">
        <v>79</v>
      </c>
      <c r="K84" s="4">
        <f t="shared" si="3"/>
        <v>0.25316455696202533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162</v>
      </c>
      <c r="C85" s="1" t="s">
        <v>146</v>
      </c>
      <c r="D85" s="1" t="s">
        <v>166</v>
      </c>
      <c r="E85" s="1">
        <v>2020</v>
      </c>
      <c r="F85" s="1" t="s">
        <v>372</v>
      </c>
      <c r="G85" s="1"/>
      <c r="H85" s="3">
        <v>60</v>
      </c>
      <c r="I85" s="3">
        <f t="shared" si="2"/>
        <v>0</v>
      </c>
      <c r="J85" s="3">
        <v>180</v>
      </c>
      <c r="K85" s="4">
        <f t="shared" si="3"/>
        <v>0.33333333333333331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162</v>
      </c>
      <c r="C86" s="1" t="s">
        <v>146</v>
      </c>
      <c r="D86" s="1" t="s">
        <v>166</v>
      </c>
      <c r="E86" s="1">
        <v>2022</v>
      </c>
      <c r="F86" s="1" t="s">
        <v>76</v>
      </c>
      <c r="G86" s="1"/>
      <c r="H86" s="3">
        <v>80</v>
      </c>
      <c r="I86" s="3">
        <f t="shared" si="2"/>
        <v>0</v>
      </c>
      <c r="J86" s="3">
        <v>220</v>
      </c>
      <c r="K86" s="4">
        <f t="shared" ref="K86" si="4">H86/J86</f>
        <v>0.36363636363636365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162</v>
      </c>
      <c r="C87" s="1" t="s">
        <v>146</v>
      </c>
      <c r="D87" s="1" t="s">
        <v>167</v>
      </c>
      <c r="E87" s="1"/>
      <c r="F87" s="1" t="s">
        <v>372</v>
      </c>
      <c r="G87" s="1"/>
      <c r="H87" s="3">
        <v>37.950000000000003</v>
      </c>
      <c r="I87" s="3">
        <f t="shared" si="2"/>
        <v>0</v>
      </c>
      <c r="J87" s="3">
        <v>114</v>
      </c>
      <c r="K87" s="4">
        <f t="shared" si="3"/>
        <v>0.3328947368421053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168</v>
      </c>
      <c r="D88" s="1" t="s">
        <v>169</v>
      </c>
      <c r="E88" s="1"/>
      <c r="F88" s="1" t="s">
        <v>50</v>
      </c>
      <c r="G88" s="1"/>
      <c r="H88" s="3">
        <v>21.33</v>
      </c>
      <c r="I88" s="3">
        <f t="shared" si="2"/>
        <v>0</v>
      </c>
      <c r="J88" s="3">
        <v>74</v>
      </c>
      <c r="K88" s="4">
        <f t="shared" si="3"/>
        <v>0.28824324324324324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168</v>
      </c>
      <c r="D89" s="1" t="s">
        <v>170</v>
      </c>
      <c r="E89" s="1"/>
      <c r="F89" s="1" t="s">
        <v>50</v>
      </c>
      <c r="G89" s="1"/>
      <c r="H89" s="3">
        <v>21.33</v>
      </c>
      <c r="I89" s="3">
        <f t="shared" si="2"/>
        <v>0</v>
      </c>
      <c r="J89" s="3">
        <v>95</v>
      </c>
      <c r="K89" s="4">
        <f t="shared" si="3"/>
        <v>0.22452631578947366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171</v>
      </c>
      <c r="D90" s="1" t="s">
        <v>172</v>
      </c>
      <c r="E90" s="1"/>
      <c r="F90" s="1" t="s">
        <v>90</v>
      </c>
      <c r="G90" s="1"/>
      <c r="H90" s="3">
        <v>210</v>
      </c>
      <c r="I90" s="3">
        <f t="shared" si="2"/>
        <v>0</v>
      </c>
      <c r="J90" s="3">
        <v>610</v>
      </c>
      <c r="K90" s="4">
        <f t="shared" si="3"/>
        <v>0.34426229508196721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173</v>
      </c>
      <c r="D91" s="1" t="s">
        <v>174</v>
      </c>
      <c r="E91" s="1"/>
      <c r="F91" s="1" t="s">
        <v>90</v>
      </c>
      <c r="G91" s="1"/>
      <c r="H91" s="3">
        <v>25</v>
      </c>
      <c r="I91" s="3">
        <f t="shared" si="2"/>
        <v>0</v>
      </c>
      <c r="J91" s="3">
        <v>79</v>
      </c>
      <c r="K91" s="4">
        <f t="shared" si="3"/>
        <v>0.31645569620253167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148</v>
      </c>
      <c r="D92" s="1" t="s">
        <v>175</v>
      </c>
      <c r="E92" s="1"/>
      <c r="F92" s="1" t="s">
        <v>90</v>
      </c>
      <c r="G92" s="1"/>
      <c r="H92" s="3">
        <v>72</v>
      </c>
      <c r="I92" s="3">
        <f t="shared" si="2"/>
        <v>0</v>
      </c>
      <c r="J92" s="3">
        <v>236</v>
      </c>
      <c r="K92" s="4">
        <f t="shared" si="3"/>
        <v>0.30508474576271188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176</v>
      </c>
      <c r="E93" s="1">
        <v>2018</v>
      </c>
      <c r="F93" s="1" t="s">
        <v>372</v>
      </c>
      <c r="G93" s="1"/>
      <c r="H93" s="3">
        <v>40.950000000000003</v>
      </c>
      <c r="I93" s="3">
        <f t="shared" si="2"/>
        <v>0</v>
      </c>
      <c r="J93" s="3">
        <v>128</v>
      </c>
      <c r="K93" s="4">
        <f t="shared" si="3"/>
        <v>0.31992187500000002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108</v>
      </c>
      <c r="C94" s="1" t="s">
        <v>150</v>
      </c>
      <c r="D94" s="1" t="s">
        <v>177</v>
      </c>
      <c r="E94" s="1">
        <v>2018</v>
      </c>
      <c r="F94" s="1" t="s">
        <v>372</v>
      </c>
      <c r="G94" s="1"/>
      <c r="H94" s="3">
        <v>44.95</v>
      </c>
      <c r="I94" s="3">
        <f t="shared" si="2"/>
        <v>0</v>
      </c>
      <c r="J94" s="3">
        <v>139</v>
      </c>
      <c r="K94" s="4">
        <f t="shared" si="3"/>
        <v>0.32338129496402879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108</v>
      </c>
      <c r="C95" s="1" t="s">
        <v>150</v>
      </c>
      <c r="D95" s="1" t="s">
        <v>178</v>
      </c>
      <c r="E95" s="1">
        <v>2018</v>
      </c>
      <c r="F95" s="1" t="s">
        <v>372</v>
      </c>
      <c r="G95" s="1">
        <v>5</v>
      </c>
      <c r="H95" s="3">
        <v>144</v>
      </c>
      <c r="I95" s="3">
        <f t="shared" si="2"/>
        <v>720</v>
      </c>
      <c r="J95" s="3">
        <v>390</v>
      </c>
      <c r="K95" s="4">
        <f t="shared" si="3"/>
        <v>0.36923076923076925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108</v>
      </c>
      <c r="C96" s="1" t="s">
        <v>150</v>
      </c>
      <c r="D96" s="1" t="s">
        <v>179</v>
      </c>
      <c r="E96" s="1">
        <v>2018</v>
      </c>
      <c r="F96" s="1" t="s">
        <v>372</v>
      </c>
      <c r="G96" s="1"/>
      <c r="H96" s="3">
        <v>281.55</v>
      </c>
      <c r="I96" s="3">
        <f t="shared" si="2"/>
        <v>0</v>
      </c>
      <c r="J96" s="3">
        <v>685</v>
      </c>
      <c r="K96" s="4">
        <f t="shared" si="3"/>
        <v>0.41102189781021897</v>
      </c>
      <c r="L96" s="1" t="s">
        <v>63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180</v>
      </c>
      <c r="C97" s="1" t="s">
        <v>168</v>
      </c>
      <c r="D97" s="1" t="s">
        <v>181</v>
      </c>
      <c r="E97" s="1">
        <v>2021</v>
      </c>
      <c r="F97" s="1" t="s">
        <v>372</v>
      </c>
      <c r="G97" s="1"/>
      <c r="H97" s="3">
        <v>31.95</v>
      </c>
      <c r="I97" s="3">
        <f t="shared" si="2"/>
        <v>0</v>
      </c>
      <c r="J97" s="3">
        <v>96</v>
      </c>
      <c r="K97" s="4">
        <f t="shared" si="3"/>
        <v>0.33281250000000001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180</v>
      </c>
      <c r="C98" s="1" t="s">
        <v>148</v>
      </c>
      <c r="D98" s="1" t="s">
        <v>182</v>
      </c>
      <c r="E98" s="1">
        <v>2020</v>
      </c>
      <c r="F98" s="1" t="s">
        <v>372</v>
      </c>
      <c r="G98" s="1"/>
      <c r="H98" s="3">
        <v>38.950000000000003</v>
      </c>
      <c r="I98" s="3">
        <f t="shared" si="2"/>
        <v>0</v>
      </c>
      <c r="J98" s="3">
        <v>125</v>
      </c>
      <c r="K98" s="4">
        <f t="shared" si="3"/>
        <v>0.31160000000000004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183</v>
      </c>
      <c r="E99" s="1">
        <v>2020</v>
      </c>
      <c r="F99" s="1" t="s">
        <v>372</v>
      </c>
      <c r="G99" s="1"/>
      <c r="H99" s="3">
        <v>46</v>
      </c>
      <c r="I99" s="3">
        <f t="shared" si="2"/>
        <v>0</v>
      </c>
      <c r="J99" s="3">
        <v>149</v>
      </c>
      <c r="K99" s="4">
        <f t="shared" si="3"/>
        <v>0.3087248322147651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184</v>
      </c>
      <c r="E100" s="1">
        <v>2019</v>
      </c>
      <c r="F100" s="1" t="s">
        <v>372</v>
      </c>
      <c r="G100" s="1">
        <v>4</v>
      </c>
      <c r="H100" s="3">
        <v>75.95</v>
      </c>
      <c r="I100" s="3">
        <f t="shared" si="2"/>
        <v>303.8</v>
      </c>
      <c r="J100" s="3">
        <v>235</v>
      </c>
      <c r="K100" s="4">
        <f t="shared" si="3"/>
        <v>0.32319148936170217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108</v>
      </c>
      <c r="C101" s="1" t="s">
        <v>148</v>
      </c>
      <c r="D101" s="1" t="s">
        <v>185</v>
      </c>
      <c r="E101" s="1"/>
      <c r="F101" s="1" t="s">
        <v>372</v>
      </c>
      <c r="G101" s="1"/>
      <c r="H101" s="3">
        <v>70</v>
      </c>
      <c r="I101" s="3">
        <f t="shared" si="2"/>
        <v>0</v>
      </c>
      <c r="J101" s="3">
        <v>240</v>
      </c>
      <c r="K101" s="4">
        <f t="shared" si="3"/>
        <v>0.29166666666666669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108</v>
      </c>
      <c r="C102" s="1" t="s">
        <v>148</v>
      </c>
      <c r="D102" s="1" t="s">
        <v>186</v>
      </c>
      <c r="E102" s="1"/>
      <c r="F102" s="1" t="s">
        <v>372</v>
      </c>
      <c r="G102" s="1"/>
      <c r="H102" s="3">
        <v>130</v>
      </c>
      <c r="I102" s="3">
        <f t="shared" si="2"/>
        <v>0</v>
      </c>
      <c r="J102" s="3">
        <v>430</v>
      </c>
      <c r="K102" s="4">
        <f t="shared" si="3"/>
        <v>0.30232558139534882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108</v>
      </c>
      <c r="C103" s="1" t="s">
        <v>148</v>
      </c>
      <c r="D103" s="1" t="s">
        <v>387</v>
      </c>
      <c r="E103" s="1">
        <v>2021</v>
      </c>
      <c r="F103" s="1" t="s">
        <v>372</v>
      </c>
      <c r="G103" s="1">
        <v>7</v>
      </c>
      <c r="H103" s="3">
        <v>72</v>
      </c>
      <c r="I103" s="3">
        <f t="shared" si="2"/>
        <v>504</v>
      </c>
      <c r="J103" s="3">
        <v>215</v>
      </c>
      <c r="K103" s="4">
        <f t="shared" si="3"/>
        <v>0.33488372093023255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108</v>
      </c>
      <c r="C104" s="1" t="s">
        <v>148</v>
      </c>
      <c r="D104" s="1" t="s">
        <v>187</v>
      </c>
      <c r="E104" s="1"/>
      <c r="F104" s="1" t="s">
        <v>372</v>
      </c>
      <c r="G104" s="1"/>
      <c r="H104" s="3">
        <v>55</v>
      </c>
      <c r="I104" s="3">
        <f t="shared" si="2"/>
        <v>0</v>
      </c>
      <c r="J104" s="3">
        <v>168</v>
      </c>
      <c r="K104" s="4">
        <f t="shared" si="3"/>
        <v>0.32738095238095238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180</v>
      </c>
      <c r="C105" s="1" t="s">
        <v>148</v>
      </c>
      <c r="D105" s="1" t="s">
        <v>188</v>
      </c>
      <c r="E105" s="1"/>
      <c r="F105" s="1" t="s">
        <v>372</v>
      </c>
      <c r="G105" s="1"/>
      <c r="H105" s="3">
        <v>48</v>
      </c>
      <c r="I105" s="3">
        <f t="shared" si="2"/>
        <v>0</v>
      </c>
      <c r="J105" s="3">
        <v>145</v>
      </c>
      <c r="K105" s="4">
        <f t="shared" si="3"/>
        <v>0.33103448275862069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180</v>
      </c>
      <c r="C106" s="1" t="s">
        <v>148</v>
      </c>
      <c r="D106" s="1" t="s">
        <v>189</v>
      </c>
      <c r="E106" s="1">
        <v>2018</v>
      </c>
      <c r="F106" s="1" t="s">
        <v>372</v>
      </c>
      <c r="G106" s="1"/>
      <c r="H106" s="3">
        <v>20</v>
      </c>
      <c r="I106" s="3">
        <f t="shared" si="2"/>
        <v>0</v>
      </c>
      <c r="J106" s="3">
        <v>95</v>
      </c>
      <c r="K106" s="4">
        <f t="shared" si="3"/>
        <v>0.21052631578947367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180</v>
      </c>
      <c r="C107" s="1" t="s">
        <v>148</v>
      </c>
      <c r="D107" s="1" t="s">
        <v>189</v>
      </c>
      <c r="E107" s="1">
        <v>2019</v>
      </c>
      <c r="F107" s="1" t="s">
        <v>372</v>
      </c>
      <c r="G107" s="1">
        <v>5</v>
      </c>
      <c r="H107" s="3">
        <v>48.45</v>
      </c>
      <c r="I107" s="3">
        <f t="shared" si="2"/>
        <v>242.25</v>
      </c>
      <c r="J107" s="3">
        <v>152</v>
      </c>
      <c r="K107" s="4">
        <f t="shared" si="3"/>
        <v>0.31875000000000003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190</v>
      </c>
      <c r="E108" s="1"/>
      <c r="F108" s="1" t="s">
        <v>372</v>
      </c>
      <c r="G108" s="1"/>
      <c r="H108" s="3">
        <v>108.95</v>
      </c>
      <c r="I108" s="3">
        <f t="shared" si="2"/>
        <v>0</v>
      </c>
      <c r="J108" s="3">
        <v>362</v>
      </c>
      <c r="K108" s="4">
        <f t="shared" si="3"/>
        <v>0.30096685082872932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191</v>
      </c>
      <c r="E109" s="1">
        <v>2018</v>
      </c>
      <c r="F109" s="1" t="s">
        <v>372</v>
      </c>
      <c r="G109" s="1"/>
      <c r="H109" s="3">
        <v>84.95</v>
      </c>
      <c r="I109" s="3">
        <f t="shared" si="2"/>
        <v>0</v>
      </c>
      <c r="J109" s="3">
        <v>290</v>
      </c>
      <c r="K109" s="4">
        <f t="shared" si="3"/>
        <v>0.29293103448275865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391</v>
      </c>
      <c r="E110" s="1">
        <v>2020</v>
      </c>
      <c r="F110" s="1" t="s">
        <v>372</v>
      </c>
      <c r="G110" s="1">
        <v>4</v>
      </c>
      <c r="H110" s="3">
        <v>41.2</v>
      </c>
      <c r="I110" s="3">
        <f t="shared" si="2"/>
        <v>164.8</v>
      </c>
      <c r="J110" s="3">
        <v>125</v>
      </c>
      <c r="K110" s="4">
        <f t="shared" si="3"/>
        <v>0.3296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192</v>
      </c>
      <c r="E111" s="1">
        <v>2019</v>
      </c>
      <c r="F111" s="1" t="s">
        <v>372</v>
      </c>
      <c r="G111" s="1"/>
      <c r="H111" s="3">
        <v>37</v>
      </c>
      <c r="I111" s="3">
        <f t="shared" si="2"/>
        <v>0</v>
      </c>
      <c r="J111" s="3">
        <v>125</v>
      </c>
      <c r="K111" s="4">
        <f t="shared" si="3"/>
        <v>0.29599999999999999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193</v>
      </c>
      <c r="E112" s="1">
        <v>2020</v>
      </c>
      <c r="F112" s="1" t="s">
        <v>372</v>
      </c>
      <c r="G112" s="1"/>
      <c r="H112" s="3">
        <v>122.5</v>
      </c>
      <c r="I112" s="3">
        <f t="shared" si="2"/>
        <v>0</v>
      </c>
      <c r="J112" s="3">
        <v>395</v>
      </c>
      <c r="K112" s="4">
        <f t="shared" si="3"/>
        <v>0.310126582278481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194</v>
      </c>
      <c r="E113" s="1"/>
      <c r="F113" s="1" t="s">
        <v>50</v>
      </c>
      <c r="G113" s="1"/>
      <c r="H113" s="3">
        <v>32.67</v>
      </c>
      <c r="I113" s="3">
        <f t="shared" si="2"/>
        <v>0</v>
      </c>
      <c r="J113" s="3">
        <v>108</v>
      </c>
      <c r="K113" s="4">
        <f t="shared" si="3"/>
        <v>0.30249999999999999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195</v>
      </c>
      <c r="E114" s="1">
        <v>2020</v>
      </c>
      <c r="F114" s="1" t="s">
        <v>50</v>
      </c>
      <c r="G114" s="1"/>
      <c r="H114" s="3">
        <v>27.33</v>
      </c>
      <c r="I114" s="3">
        <f t="shared" si="2"/>
        <v>0</v>
      </c>
      <c r="J114" s="3">
        <v>106</v>
      </c>
      <c r="K114" s="4">
        <f t="shared" si="3"/>
        <v>0.25783018867924529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195</v>
      </c>
      <c r="E115" s="1">
        <v>2021</v>
      </c>
      <c r="F115" s="1" t="s">
        <v>50</v>
      </c>
      <c r="G115" s="1">
        <v>9</v>
      </c>
      <c r="H115" s="3">
        <v>29.33</v>
      </c>
      <c r="I115" s="3">
        <f t="shared" si="2"/>
        <v>263.96999999999997</v>
      </c>
      <c r="J115" s="3">
        <v>112</v>
      </c>
      <c r="K115" s="4">
        <f t="shared" si="3"/>
        <v>0.26187499999999997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s="10" customFormat="1" x14ac:dyDescent="0.2">
      <c r="A116" s="6" t="s">
        <v>136</v>
      </c>
      <c r="B116" s="6" t="s">
        <v>108</v>
      </c>
      <c r="C116" s="6" t="s">
        <v>148</v>
      </c>
      <c r="D116" s="6" t="s">
        <v>384</v>
      </c>
      <c r="E116" s="6">
        <v>2021</v>
      </c>
      <c r="F116" s="6" t="s">
        <v>25</v>
      </c>
      <c r="G116" s="6"/>
      <c r="H116" s="8">
        <v>71.25</v>
      </c>
      <c r="I116" s="3">
        <f t="shared" si="2"/>
        <v>0</v>
      </c>
      <c r="J116" s="8">
        <v>230</v>
      </c>
      <c r="K116" s="9">
        <f t="shared" si="3"/>
        <v>0.30978260869565216</v>
      </c>
      <c r="L116" s="6" t="s">
        <v>106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196</v>
      </c>
      <c r="E117" s="1">
        <v>2020</v>
      </c>
      <c r="F117" s="1" t="s">
        <v>123</v>
      </c>
      <c r="G117" s="1"/>
      <c r="H117" s="3">
        <v>29.5</v>
      </c>
      <c r="I117" s="3">
        <f t="shared" si="2"/>
        <v>0</v>
      </c>
      <c r="J117" s="3">
        <v>99</v>
      </c>
      <c r="K117" s="4">
        <f t="shared" si="3"/>
        <v>0.29797979797979796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197</v>
      </c>
      <c r="E118" s="1">
        <v>2021</v>
      </c>
      <c r="F118" s="1" t="s">
        <v>123</v>
      </c>
      <c r="G118" s="1"/>
      <c r="H118" s="3">
        <v>126.67</v>
      </c>
      <c r="I118" s="3">
        <f t="shared" si="2"/>
        <v>0</v>
      </c>
      <c r="J118" s="3">
        <v>375</v>
      </c>
      <c r="K118" s="4">
        <f t="shared" si="3"/>
        <v>0.33778666666666668</v>
      </c>
      <c r="L118" s="1" t="s">
        <v>198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199</v>
      </c>
      <c r="E119" s="1">
        <v>2021</v>
      </c>
      <c r="F119" s="1" t="s">
        <v>123</v>
      </c>
      <c r="G119" s="1"/>
      <c r="H119" s="3">
        <v>50.42</v>
      </c>
      <c r="I119" s="3">
        <f t="shared" si="2"/>
        <v>0</v>
      </c>
      <c r="J119" s="3">
        <v>162</v>
      </c>
      <c r="K119" s="4">
        <f t="shared" si="3"/>
        <v>0.3112345679012346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200</v>
      </c>
      <c r="E120" s="1">
        <v>2016</v>
      </c>
      <c r="F120" s="1" t="s">
        <v>123</v>
      </c>
      <c r="G120" s="1"/>
      <c r="H120" s="3">
        <v>75.92</v>
      </c>
      <c r="I120" s="3">
        <f t="shared" si="2"/>
        <v>0</v>
      </c>
      <c r="J120" s="3">
        <v>232</v>
      </c>
      <c r="K120" s="4">
        <f t="shared" si="3"/>
        <v>0.32724137931034486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201</v>
      </c>
      <c r="E121" s="1">
        <v>2020</v>
      </c>
      <c r="F121" s="1" t="s">
        <v>123</v>
      </c>
      <c r="G121" s="1"/>
      <c r="H121" s="3">
        <v>36.659999999999997</v>
      </c>
      <c r="I121" s="3">
        <f t="shared" si="2"/>
        <v>0</v>
      </c>
      <c r="J121" s="3">
        <v>115</v>
      </c>
      <c r="K121" s="4">
        <f t="shared" si="3"/>
        <v>0.31878260869565217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1" t="s">
        <v>202</v>
      </c>
      <c r="E122" s="1"/>
      <c r="F122" s="1" t="s">
        <v>123</v>
      </c>
      <c r="G122" s="1"/>
      <c r="H122" s="3">
        <v>127.33</v>
      </c>
      <c r="I122" s="3">
        <f t="shared" si="2"/>
        <v>0</v>
      </c>
      <c r="J122" s="3">
        <v>359</v>
      </c>
      <c r="K122" s="4">
        <f t="shared" si="3"/>
        <v>0.35467966573816156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148</v>
      </c>
      <c r="D123" s="1" t="s">
        <v>203</v>
      </c>
      <c r="E123" s="1">
        <v>2019</v>
      </c>
      <c r="F123" s="1" t="s">
        <v>123</v>
      </c>
      <c r="G123" s="1"/>
      <c r="H123" s="3">
        <v>24.5</v>
      </c>
      <c r="I123" s="3">
        <f t="shared" si="2"/>
        <v>0</v>
      </c>
      <c r="J123" s="3">
        <v>83</v>
      </c>
      <c r="K123" s="4">
        <f t="shared" si="3"/>
        <v>0.29518072289156627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108</v>
      </c>
      <c r="C124" s="1" t="s">
        <v>148</v>
      </c>
      <c r="D124" s="1" t="s">
        <v>393</v>
      </c>
      <c r="E124" s="1">
        <v>2018</v>
      </c>
      <c r="F124" s="1" t="s">
        <v>123</v>
      </c>
      <c r="G124" s="1"/>
      <c r="H124" s="3">
        <v>96.75</v>
      </c>
      <c r="I124" s="3">
        <f t="shared" si="2"/>
        <v>0</v>
      </c>
      <c r="J124" s="3">
        <v>315</v>
      </c>
      <c r="K124" s="4">
        <f t="shared" ref="K124" si="5">H124/J124</f>
        <v>0.30714285714285716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108</v>
      </c>
      <c r="C125" s="1" t="s">
        <v>148</v>
      </c>
      <c r="D125" s="1" t="s">
        <v>204</v>
      </c>
      <c r="E125" s="1">
        <v>2018</v>
      </c>
      <c r="F125" s="1" t="s">
        <v>123</v>
      </c>
      <c r="G125" s="1"/>
      <c r="H125" s="3">
        <v>96.75</v>
      </c>
      <c r="I125" s="3">
        <f t="shared" si="2"/>
        <v>0</v>
      </c>
      <c r="J125" s="3">
        <v>315</v>
      </c>
      <c r="K125" s="4">
        <f t="shared" si="3"/>
        <v>0.30714285714285716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108</v>
      </c>
      <c r="C126" s="1" t="s">
        <v>148</v>
      </c>
      <c r="D126" s="1" t="s">
        <v>205</v>
      </c>
      <c r="E126" s="1"/>
      <c r="F126" s="1" t="s">
        <v>123</v>
      </c>
      <c r="G126" s="1"/>
      <c r="H126" s="3">
        <v>75</v>
      </c>
      <c r="I126" s="3">
        <f t="shared" si="2"/>
        <v>0</v>
      </c>
      <c r="J126" s="3">
        <v>245</v>
      </c>
      <c r="K126" s="4">
        <f t="shared" si="3"/>
        <v>0.30612244897959184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108</v>
      </c>
      <c r="C127" s="1" t="s">
        <v>148</v>
      </c>
      <c r="D127" s="1" t="s">
        <v>206</v>
      </c>
      <c r="E127" s="1">
        <v>2013</v>
      </c>
      <c r="F127" s="1" t="s">
        <v>123</v>
      </c>
      <c r="G127" s="1"/>
      <c r="H127" s="3">
        <v>46.16</v>
      </c>
      <c r="I127" s="3">
        <f t="shared" si="2"/>
        <v>0</v>
      </c>
      <c r="J127" s="3">
        <v>147</v>
      </c>
      <c r="K127" s="4">
        <f t="shared" si="3"/>
        <v>0.31401360544217682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108</v>
      </c>
      <c r="C128" s="1" t="s">
        <v>148</v>
      </c>
      <c r="D128" s="1" t="s">
        <v>207</v>
      </c>
      <c r="E128" s="1">
        <v>2015</v>
      </c>
      <c r="F128" s="1" t="s">
        <v>123</v>
      </c>
      <c r="G128" s="1"/>
      <c r="H128" s="3">
        <v>73</v>
      </c>
      <c r="I128" s="3">
        <f t="shared" si="2"/>
        <v>0</v>
      </c>
      <c r="J128" s="3">
        <v>245</v>
      </c>
      <c r="K128" s="4">
        <f t="shared" si="3"/>
        <v>0.29795918367346941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108</v>
      </c>
      <c r="C129" s="1" t="s">
        <v>148</v>
      </c>
      <c r="D129" s="5" t="s">
        <v>208</v>
      </c>
      <c r="E129" s="1">
        <v>2020</v>
      </c>
      <c r="F129" s="1" t="s">
        <v>123</v>
      </c>
      <c r="G129" s="1">
        <v>5</v>
      </c>
      <c r="H129" s="3">
        <v>70.42</v>
      </c>
      <c r="I129" s="3">
        <f t="shared" si="2"/>
        <v>352.1</v>
      </c>
      <c r="J129" s="3">
        <v>232</v>
      </c>
      <c r="K129" s="4">
        <f t="shared" si="3"/>
        <v>0.30353448275862072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108</v>
      </c>
      <c r="C130" s="1" t="s">
        <v>209</v>
      </c>
      <c r="D130" s="1" t="s">
        <v>210</v>
      </c>
      <c r="E130" s="1">
        <v>2019</v>
      </c>
      <c r="F130" s="1" t="s">
        <v>123</v>
      </c>
      <c r="G130" s="1">
        <v>2</v>
      </c>
      <c r="H130" s="3">
        <v>50.16</v>
      </c>
      <c r="I130" s="3">
        <f t="shared" si="2"/>
        <v>100.32</v>
      </c>
      <c r="J130" s="3">
        <v>155</v>
      </c>
      <c r="K130" s="4">
        <f t="shared" si="3"/>
        <v>0.32361290322580644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211</v>
      </c>
      <c r="E131" s="1">
        <v>2021</v>
      </c>
      <c r="F131" s="1" t="s">
        <v>123</v>
      </c>
      <c r="G131" s="1"/>
      <c r="H131" s="3">
        <v>26</v>
      </c>
      <c r="I131" s="3">
        <f t="shared" ref="I131:I194" si="6">H131*G131</f>
        <v>0</v>
      </c>
      <c r="J131" s="3">
        <v>88</v>
      </c>
      <c r="K131" s="4">
        <f t="shared" si="3"/>
        <v>0.29545454545454547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211</v>
      </c>
      <c r="E132" s="1">
        <v>2022</v>
      </c>
      <c r="F132" s="1" t="s">
        <v>123</v>
      </c>
      <c r="G132" s="1"/>
      <c r="H132" s="3">
        <v>30.4</v>
      </c>
      <c r="I132" s="3">
        <f t="shared" si="6"/>
        <v>0</v>
      </c>
      <c r="J132" s="3">
        <v>99</v>
      </c>
      <c r="K132" s="4">
        <f t="shared" si="3"/>
        <v>0.30707070707070705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212</v>
      </c>
      <c r="E133" s="1">
        <v>2022</v>
      </c>
      <c r="F133" s="1" t="s">
        <v>123</v>
      </c>
      <c r="G133" s="1"/>
      <c r="H133" s="3">
        <v>30.41</v>
      </c>
      <c r="I133" s="3">
        <f t="shared" si="6"/>
        <v>0</v>
      </c>
      <c r="J133" s="3">
        <v>99</v>
      </c>
      <c r="K133" s="4">
        <f t="shared" si="3"/>
        <v>0.30717171717171715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213</v>
      </c>
      <c r="E134" s="1">
        <v>2022</v>
      </c>
      <c r="F134" s="1" t="s">
        <v>123</v>
      </c>
      <c r="G134" s="1">
        <v>6</v>
      </c>
      <c r="H134" s="3">
        <v>26.17</v>
      </c>
      <c r="I134" s="3">
        <f t="shared" si="6"/>
        <v>157.02000000000001</v>
      </c>
      <c r="J134" s="3">
        <v>89</v>
      </c>
      <c r="K134" s="4">
        <f t="shared" si="3"/>
        <v>0.29404494382022472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214</v>
      </c>
      <c r="E135" s="1">
        <v>2020</v>
      </c>
      <c r="F135" s="1" t="s">
        <v>123</v>
      </c>
      <c r="G135" s="1"/>
      <c r="H135" s="3">
        <v>30.16</v>
      </c>
      <c r="I135" s="3">
        <f t="shared" si="6"/>
        <v>0</v>
      </c>
      <c r="J135" s="3">
        <v>98</v>
      </c>
      <c r="K135" s="4">
        <f t="shared" si="3"/>
        <v>0.30775510204081635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215</v>
      </c>
      <c r="E136" s="1">
        <v>2020</v>
      </c>
      <c r="F136" s="1" t="s">
        <v>123</v>
      </c>
      <c r="G136" s="1"/>
      <c r="H136" s="3">
        <v>59.5</v>
      </c>
      <c r="I136" s="3">
        <f t="shared" si="6"/>
        <v>0</v>
      </c>
      <c r="J136" s="3">
        <v>168</v>
      </c>
      <c r="K136" s="4">
        <f t="shared" si="3"/>
        <v>0.35416666666666669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215</v>
      </c>
      <c r="E137" s="1">
        <v>2022</v>
      </c>
      <c r="F137" s="1" t="s">
        <v>123</v>
      </c>
      <c r="G137" s="1">
        <v>3</v>
      </c>
      <c r="H137" s="3">
        <v>59.75</v>
      </c>
      <c r="I137" s="3">
        <f t="shared" si="6"/>
        <v>179.25</v>
      </c>
      <c r="J137" s="3">
        <v>168</v>
      </c>
      <c r="K137" s="4">
        <f t="shared" si="3"/>
        <v>0.35565476190476192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216</v>
      </c>
      <c r="E138" s="1">
        <v>2020</v>
      </c>
      <c r="F138" s="1" t="s">
        <v>123</v>
      </c>
      <c r="G138" s="1"/>
      <c r="H138" s="3">
        <v>66.16</v>
      </c>
      <c r="I138" s="3">
        <f t="shared" si="6"/>
        <v>0</v>
      </c>
      <c r="J138" s="3">
        <v>185</v>
      </c>
      <c r="K138" s="4">
        <f t="shared" si="3"/>
        <v>0.35762162162162159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217</v>
      </c>
      <c r="E139" s="1">
        <v>2020</v>
      </c>
      <c r="F139" s="1" t="s">
        <v>123</v>
      </c>
      <c r="G139" s="1"/>
      <c r="H139" s="3">
        <v>32</v>
      </c>
      <c r="I139" s="3">
        <f t="shared" si="6"/>
        <v>0</v>
      </c>
      <c r="J139" s="3">
        <v>105</v>
      </c>
      <c r="K139" s="4">
        <f t="shared" si="3"/>
        <v>0.30476190476190479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218</v>
      </c>
      <c r="E140" s="1">
        <v>2021</v>
      </c>
      <c r="F140" s="1" t="s">
        <v>123</v>
      </c>
      <c r="G140" s="1"/>
      <c r="H140" s="3">
        <v>20.5</v>
      </c>
      <c r="I140" s="3">
        <f t="shared" si="6"/>
        <v>0</v>
      </c>
      <c r="J140" s="3">
        <v>81</v>
      </c>
      <c r="K140" s="4">
        <f t="shared" ref="K140:K206" si="7">H140/J140</f>
        <v>0.25308641975308643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218</v>
      </c>
      <c r="E141" s="1">
        <v>2022</v>
      </c>
      <c r="F141" s="1" t="s">
        <v>123</v>
      </c>
      <c r="G141" s="1"/>
      <c r="H141" s="3">
        <v>29.75</v>
      </c>
      <c r="I141" s="3">
        <f t="shared" si="6"/>
        <v>0</v>
      </c>
      <c r="J141" s="3">
        <v>97</v>
      </c>
      <c r="K141" s="4">
        <f t="shared" si="7"/>
        <v>0.30670103092783507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366</v>
      </c>
      <c r="E142" s="1">
        <v>2020</v>
      </c>
      <c r="F142" s="1" t="s">
        <v>123</v>
      </c>
      <c r="G142" s="1">
        <v>1</v>
      </c>
      <c r="H142" s="3">
        <v>23.08</v>
      </c>
      <c r="I142" s="3">
        <f t="shared" si="6"/>
        <v>23.08</v>
      </c>
      <c r="J142" s="3">
        <v>76</v>
      </c>
      <c r="K142" s="4">
        <f t="shared" si="7"/>
        <v>0.30368421052631578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365</v>
      </c>
      <c r="E143" s="1">
        <v>2020</v>
      </c>
      <c r="F143" s="1" t="s">
        <v>123</v>
      </c>
      <c r="G143" s="1">
        <v>12</v>
      </c>
      <c r="H143" s="3">
        <v>21.67</v>
      </c>
      <c r="I143" s="3">
        <f t="shared" si="6"/>
        <v>260.04000000000002</v>
      </c>
      <c r="J143" s="3">
        <v>74</v>
      </c>
      <c r="K143" s="4">
        <f t="shared" si="7"/>
        <v>0.29283783783783784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369</v>
      </c>
      <c r="E144" s="1">
        <v>2020</v>
      </c>
      <c r="F144" s="1" t="s">
        <v>123</v>
      </c>
      <c r="G144" s="1">
        <v>12</v>
      </c>
      <c r="H144" s="3">
        <v>19.600000000000001</v>
      </c>
      <c r="I144" s="3">
        <f t="shared" si="6"/>
        <v>235.20000000000002</v>
      </c>
      <c r="J144" s="3">
        <v>68</v>
      </c>
      <c r="K144" s="4">
        <f t="shared" si="7"/>
        <v>0.28823529411764709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367</v>
      </c>
      <c r="E145" s="1">
        <v>2020</v>
      </c>
      <c r="F145" s="1" t="s">
        <v>123</v>
      </c>
      <c r="G145" s="1">
        <v>2</v>
      </c>
      <c r="H145" s="3">
        <v>29.75</v>
      </c>
      <c r="I145" s="3">
        <f t="shared" si="6"/>
        <v>59.5</v>
      </c>
      <c r="J145" s="3">
        <v>74</v>
      </c>
      <c r="K145" s="4">
        <f t="shared" si="7"/>
        <v>0.40202702702702703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162</v>
      </c>
      <c r="C146" s="1" t="s">
        <v>146</v>
      </c>
      <c r="D146" s="1" t="s">
        <v>219</v>
      </c>
      <c r="E146" s="1">
        <v>2022</v>
      </c>
      <c r="F146" s="1" t="s">
        <v>123</v>
      </c>
      <c r="G146" s="1"/>
      <c r="H146" s="3">
        <v>37.58</v>
      </c>
      <c r="I146" s="3">
        <f t="shared" si="6"/>
        <v>0</v>
      </c>
      <c r="J146" s="3">
        <v>119</v>
      </c>
      <c r="K146" s="4">
        <f t="shared" si="7"/>
        <v>0.31579831932773106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162</v>
      </c>
      <c r="C147" s="1" t="s">
        <v>146</v>
      </c>
      <c r="D147" s="1" t="s">
        <v>368</v>
      </c>
      <c r="E147" s="1">
        <v>2022</v>
      </c>
      <c r="F147" s="1" t="s">
        <v>123</v>
      </c>
      <c r="G147" s="1">
        <v>7</v>
      </c>
      <c r="H147" s="3">
        <v>31.67</v>
      </c>
      <c r="I147" s="3">
        <f t="shared" si="6"/>
        <v>221.69</v>
      </c>
      <c r="J147" s="3">
        <v>108</v>
      </c>
      <c r="K147" s="4">
        <f t="shared" si="7"/>
        <v>0.29324074074074075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162</v>
      </c>
      <c r="C148" s="1" t="s">
        <v>146</v>
      </c>
      <c r="D148" s="1" t="s">
        <v>220</v>
      </c>
      <c r="E148" s="1">
        <v>2021</v>
      </c>
      <c r="F148" s="1" t="s">
        <v>123</v>
      </c>
      <c r="G148" s="1"/>
      <c r="H148" s="3">
        <v>93.17</v>
      </c>
      <c r="I148" s="3">
        <f t="shared" si="6"/>
        <v>0</v>
      </c>
      <c r="J148" s="3">
        <v>275</v>
      </c>
      <c r="K148" s="4">
        <f t="shared" si="7"/>
        <v>0.33879999999999999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162</v>
      </c>
      <c r="C149" s="1" t="s">
        <v>146</v>
      </c>
      <c r="D149" s="1" t="s">
        <v>221</v>
      </c>
      <c r="E149" s="1">
        <v>2022</v>
      </c>
      <c r="F149" s="1" t="s">
        <v>123</v>
      </c>
      <c r="G149" s="1"/>
      <c r="H149" s="3">
        <v>24</v>
      </c>
      <c r="I149" s="3">
        <f t="shared" si="6"/>
        <v>0</v>
      </c>
      <c r="J149" s="3">
        <v>79</v>
      </c>
      <c r="K149" s="4">
        <f t="shared" si="7"/>
        <v>0.30379746835443039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162</v>
      </c>
      <c r="C150" s="1" t="s">
        <v>146</v>
      </c>
      <c r="D150" s="1" t="s">
        <v>222</v>
      </c>
      <c r="E150" s="1">
        <v>2021</v>
      </c>
      <c r="F150" s="1" t="s">
        <v>76</v>
      </c>
      <c r="G150" s="1">
        <v>5</v>
      </c>
      <c r="H150" s="3">
        <v>40</v>
      </c>
      <c r="I150" s="3">
        <f t="shared" si="6"/>
        <v>200</v>
      </c>
      <c r="J150" s="3">
        <v>125</v>
      </c>
      <c r="K150" s="4">
        <f t="shared" si="7"/>
        <v>0.32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162</v>
      </c>
      <c r="C151" s="1" t="s">
        <v>146</v>
      </c>
      <c r="D151" s="1" t="s">
        <v>223</v>
      </c>
      <c r="E151" s="1">
        <v>2018</v>
      </c>
      <c r="F151" s="1" t="s">
        <v>372</v>
      </c>
      <c r="G151" s="1"/>
      <c r="H151" s="3">
        <v>32.25</v>
      </c>
      <c r="I151" s="3">
        <f t="shared" si="6"/>
        <v>0</v>
      </c>
      <c r="J151" s="3">
        <v>108</v>
      </c>
      <c r="K151" s="4">
        <f t="shared" si="7"/>
        <v>0.2986111111111111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162</v>
      </c>
      <c r="C152" s="1" t="s">
        <v>146</v>
      </c>
      <c r="D152" s="1" t="s">
        <v>224</v>
      </c>
      <c r="E152" s="1">
        <v>2018</v>
      </c>
      <c r="F152" s="1" t="s">
        <v>372</v>
      </c>
      <c r="G152" s="1"/>
      <c r="H152" s="3">
        <v>118</v>
      </c>
      <c r="I152" s="3">
        <f t="shared" si="6"/>
        <v>0</v>
      </c>
      <c r="J152" s="3">
        <v>390</v>
      </c>
      <c r="K152" s="4">
        <f t="shared" si="7"/>
        <v>0.30256410256410254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226</v>
      </c>
      <c r="D153" s="1" t="s">
        <v>227</v>
      </c>
      <c r="E153" s="1"/>
      <c r="F153" s="1" t="s">
        <v>372</v>
      </c>
      <c r="G153" s="1"/>
      <c r="H153" s="3">
        <v>23.75</v>
      </c>
      <c r="I153" s="3">
        <f t="shared" si="6"/>
        <v>0</v>
      </c>
      <c r="J153" s="3">
        <v>80</v>
      </c>
      <c r="K153" s="4">
        <f t="shared" si="7"/>
        <v>0.296875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226</v>
      </c>
      <c r="D154" s="1" t="s">
        <v>390</v>
      </c>
      <c r="E154" s="1">
        <v>2021</v>
      </c>
      <c r="F154" s="1" t="s">
        <v>372</v>
      </c>
      <c r="G154" s="1">
        <v>7</v>
      </c>
      <c r="H154" s="3">
        <v>27.95</v>
      </c>
      <c r="I154" s="3">
        <f t="shared" si="6"/>
        <v>195.65</v>
      </c>
      <c r="J154" s="3">
        <v>97</v>
      </c>
      <c r="K154" s="4">
        <f t="shared" ref="K154" si="8">H154/J154</f>
        <v>0.28814432989690719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108</v>
      </c>
      <c r="C155" s="1" t="s">
        <v>168</v>
      </c>
      <c r="D155" s="1" t="s">
        <v>374</v>
      </c>
      <c r="E155" s="1">
        <v>2022</v>
      </c>
      <c r="F155" s="1" t="s">
        <v>372</v>
      </c>
      <c r="G155" s="1"/>
      <c r="H155" s="3">
        <v>26</v>
      </c>
      <c r="I155" s="3">
        <f t="shared" si="6"/>
        <v>0</v>
      </c>
      <c r="J155" s="3">
        <v>99</v>
      </c>
      <c r="K155" s="4">
        <f t="shared" si="7"/>
        <v>0.26262626262626265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392</v>
      </c>
      <c r="E156" s="1">
        <v>2022</v>
      </c>
      <c r="F156" s="1" t="s">
        <v>90</v>
      </c>
      <c r="G156" s="1">
        <v>14</v>
      </c>
      <c r="H156" s="3">
        <v>15</v>
      </c>
      <c r="I156" s="3">
        <f t="shared" si="6"/>
        <v>210</v>
      </c>
      <c r="J156" s="3">
        <v>80</v>
      </c>
      <c r="K156" s="4">
        <f t="shared" si="7"/>
        <v>0.1875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228</v>
      </c>
      <c r="E157" s="1">
        <v>2020</v>
      </c>
      <c r="F157" s="1" t="s">
        <v>90</v>
      </c>
      <c r="G157" s="1"/>
      <c r="H157" s="3">
        <v>24</v>
      </c>
      <c r="I157" s="3">
        <f t="shared" si="6"/>
        <v>0</v>
      </c>
      <c r="J157" s="3">
        <v>92</v>
      </c>
      <c r="K157" s="4">
        <f t="shared" si="7"/>
        <v>0.2608695652173913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229</v>
      </c>
      <c r="E158" s="1">
        <v>2020</v>
      </c>
      <c r="F158" s="1" t="s">
        <v>90</v>
      </c>
      <c r="G158" s="1"/>
      <c r="H158" s="3">
        <v>17.5</v>
      </c>
      <c r="I158" s="3">
        <f t="shared" si="6"/>
        <v>0</v>
      </c>
      <c r="J158" s="3">
        <v>80</v>
      </c>
      <c r="K158" s="4">
        <f t="shared" si="7"/>
        <v>0.21875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230</v>
      </c>
      <c r="E159" s="1">
        <v>2019</v>
      </c>
      <c r="F159" s="1" t="s">
        <v>90</v>
      </c>
      <c r="G159" s="1"/>
      <c r="H159" s="3">
        <v>17</v>
      </c>
      <c r="I159" s="3">
        <f t="shared" si="6"/>
        <v>0</v>
      </c>
      <c r="J159" s="3">
        <v>80</v>
      </c>
      <c r="K159" s="4">
        <f t="shared" si="7"/>
        <v>0.21249999999999999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225</v>
      </c>
      <c r="C160" s="1" t="s">
        <v>226</v>
      </c>
      <c r="D160" s="1" t="s">
        <v>231</v>
      </c>
      <c r="E160" s="1">
        <v>2019</v>
      </c>
      <c r="F160" s="1" t="s">
        <v>90</v>
      </c>
      <c r="G160" s="1"/>
      <c r="H160" s="3">
        <v>25</v>
      </c>
      <c r="I160" s="3">
        <f t="shared" si="6"/>
        <v>0</v>
      </c>
      <c r="J160" s="3">
        <v>91</v>
      </c>
      <c r="K160" s="4">
        <f t="shared" si="7"/>
        <v>0.27472527472527475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225</v>
      </c>
      <c r="C161" s="1" t="s">
        <v>226</v>
      </c>
      <c r="D161" s="1" t="s">
        <v>232</v>
      </c>
      <c r="E161" s="1"/>
      <c r="F161" s="1" t="s">
        <v>130</v>
      </c>
      <c r="G161" s="1"/>
      <c r="H161" s="3">
        <v>28</v>
      </c>
      <c r="I161" s="3">
        <f t="shared" si="6"/>
        <v>0</v>
      </c>
      <c r="J161" s="3">
        <v>98</v>
      </c>
      <c r="K161" s="4">
        <f t="shared" si="7"/>
        <v>0.2857142857142857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225</v>
      </c>
      <c r="C162" s="1" t="s">
        <v>146</v>
      </c>
      <c r="D162" s="1" t="s">
        <v>233</v>
      </c>
      <c r="E162" s="1"/>
      <c r="F162" s="1" t="s">
        <v>130</v>
      </c>
      <c r="G162" s="1"/>
      <c r="H162" s="3">
        <v>61</v>
      </c>
      <c r="I162" s="3">
        <f t="shared" si="6"/>
        <v>0</v>
      </c>
      <c r="J162" s="3">
        <v>190</v>
      </c>
      <c r="K162" s="4">
        <f t="shared" si="7"/>
        <v>0.32105263157894737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225</v>
      </c>
      <c r="C163" s="1" t="s">
        <v>226</v>
      </c>
      <c r="D163" s="1" t="s">
        <v>234</v>
      </c>
      <c r="E163" s="1">
        <v>2018</v>
      </c>
      <c r="F163" s="1" t="s">
        <v>130</v>
      </c>
      <c r="G163" s="1"/>
      <c r="H163" s="3">
        <v>40</v>
      </c>
      <c r="I163" s="3">
        <f t="shared" si="6"/>
        <v>0</v>
      </c>
      <c r="J163" s="3">
        <v>120</v>
      </c>
      <c r="K163" s="4">
        <f t="shared" si="7"/>
        <v>0.33333333333333331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108</v>
      </c>
      <c r="C164" s="1" t="s">
        <v>168</v>
      </c>
      <c r="D164" s="1" t="s">
        <v>235</v>
      </c>
      <c r="E164" s="1">
        <v>2021</v>
      </c>
      <c r="F164" s="1" t="s">
        <v>76</v>
      </c>
      <c r="G164" s="1"/>
      <c r="H164" s="3">
        <v>23</v>
      </c>
      <c r="I164" s="3">
        <f t="shared" si="6"/>
        <v>0</v>
      </c>
      <c r="J164" s="3">
        <v>94</v>
      </c>
      <c r="K164" s="4">
        <f t="shared" si="7"/>
        <v>0.24468085106382978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168</v>
      </c>
      <c r="D165" s="1" t="s">
        <v>236</v>
      </c>
      <c r="E165" s="1"/>
      <c r="F165" s="1" t="s">
        <v>76</v>
      </c>
      <c r="G165" s="1"/>
      <c r="H165" s="3">
        <v>22</v>
      </c>
      <c r="I165" s="3">
        <f t="shared" si="6"/>
        <v>0</v>
      </c>
      <c r="J165" s="3">
        <v>87</v>
      </c>
      <c r="K165" s="4">
        <f t="shared" si="7"/>
        <v>0.25287356321839083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168</v>
      </c>
      <c r="D166" s="1" t="s">
        <v>237</v>
      </c>
      <c r="E166" s="1">
        <v>2021</v>
      </c>
      <c r="F166" s="1" t="s">
        <v>50</v>
      </c>
      <c r="G166" s="1"/>
      <c r="H166" s="3">
        <v>22</v>
      </c>
      <c r="I166" s="3">
        <f t="shared" si="6"/>
        <v>0</v>
      </c>
      <c r="J166" s="3">
        <v>95</v>
      </c>
      <c r="K166" s="4">
        <f t="shared" si="7"/>
        <v>0.23157894736842105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168</v>
      </c>
      <c r="D167" s="1" t="s">
        <v>238</v>
      </c>
      <c r="E167" s="1">
        <v>2020</v>
      </c>
      <c r="F167" s="1" t="s">
        <v>123</v>
      </c>
      <c r="G167" s="1"/>
      <c r="H167" s="3">
        <v>26.16</v>
      </c>
      <c r="I167" s="3">
        <f t="shared" si="6"/>
        <v>0</v>
      </c>
      <c r="J167" s="3">
        <v>99</v>
      </c>
      <c r="K167" s="4">
        <f t="shared" si="7"/>
        <v>0.26424242424242422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168</v>
      </c>
      <c r="D168" s="1" t="s">
        <v>239</v>
      </c>
      <c r="E168" s="1">
        <v>2020</v>
      </c>
      <c r="F168" s="1" t="s">
        <v>372</v>
      </c>
      <c r="G168" s="1"/>
      <c r="H168" s="3">
        <v>23</v>
      </c>
      <c r="I168" s="3">
        <f t="shared" si="6"/>
        <v>0</v>
      </c>
      <c r="J168" s="3">
        <v>98</v>
      </c>
      <c r="K168" s="4">
        <f t="shared" si="7"/>
        <v>0.23469387755102042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108</v>
      </c>
      <c r="C169" s="1" t="s">
        <v>168</v>
      </c>
      <c r="D169" s="1" t="s">
        <v>240</v>
      </c>
      <c r="E169" s="1">
        <v>2021</v>
      </c>
      <c r="F169" s="1" t="s">
        <v>372</v>
      </c>
      <c r="G169" s="1"/>
      <c r="H169" s="3">
        <v>19</v>
      </c>
      <c r="I169" s="3">
        <f t="shared" si="6"/>
        <v>0</v>
      </c>
      <c r="J169" s="3">
        <v>95</v>
      </c>
      <c r="K169" s="4">
        <f t="shared" si="7"/>
        <v>0.2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108</v>
      </c>
      <c r="C170" s="1" t="s">
        <v>168</v>
      </c>
      <c r="D170" s="1" t="s">
        <v>241</v>
      </c>
      <c r="E170" s="1"/>
      <c r="F170" s="1" t="s">
        <v>372</v>
      </c>
      <c r="G170" s="1"/>
      <c r="H170" s="3">
        <v>30</v>
      </c>
      <c r="I170" s="3">
        <f t="shared" si="6"/>
        <v>0</v>
      </c>
      <c r="J170" s="3">
        <v>99</v>
      </c>
      <c r="K170" s="4">
        <f t="shared" si="7"/>
        <v>0.30303030303030304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108</v>
      </c>
      <c r="C171" s="1" t="s">
        <v>168</v>
      </c>
      <c r="D171" s="1" t="s">
        <v>242</v>
      </c>
      <c r="E171" s="1">
        <v>2018</v>
      </c>
      <c r="F171" s="1" t="s">
        <v>372</v>
      </c>
      <c r="G171" s="1"/>
      <c r="H171" s="3">
        <v>53</v>
      </c>
      <c r="I171" s="3">
        <f t="shared" si="6"/>
        <v>0</v>
      </c>
      <c r="J171" s="3">
        <v>162</v>
      </c>
      <c r="K171" s="4">
        <f t="shared" si="7"/>
        <v>0.3271604938271605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134</v>
      </c>
      <c r="C172" s="1" t="s">
        <v>243</v>
      </c>
      <c r="D172" s="1" t="s">
        <v>244</v>
      </c>
      <c r="E172" s="1">
        <v>2019</v>
      </c>
      <c r="F172" s="1" t="s">
        <v>130</v>
      </c>
      <c r="G172" s="1"/>
      <c r="H172" s="3">
        <v>39.5</v>
      </c>
      <c r="I172" s="3">
        <f t="shared" si="6"/>
        <v>0</v>
      </c>
      <c r="J172" s="3">
        <v>125</v>
      </c>
      <c r="K172" s="4">
        <f t="shared" si="7"/>
        <v>0.316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245</v>
      </c>
      <c r="E173" s="1"/>
      <c r="F173" s="1" t="s">
        <v>130</v>
      </c>
      <c r="G173" s="1"/>
      <c r="H173" s="3">
        <v>105</v>
      </c>
      <c r="I173" s="3">
        <f t="shared" si="6"/>
        <v>0</v>
      </c>
      <c r="J173" s="3">
        <v>325</v>
      </c>
      <c r="K173" s="4">
        <f t="shared" si="7"/>
        <v>0.32307692307692309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108</v>
      </c>
      <c r="C174" s="1" t="s">
        <v>150</v>
      </c>
      <c r="D174" s="1" t="s">
        <v>246</v>
      </c>
      <c r="E174" s="1"/>
      <c r="F174" s="1" t="s">
        <v>90</v>
      </c>
      <c r="G174" s="1"/>
      <c r="H174" s="3">
        <v>24</v>
      </c>
      <c r="I174" s="3">
        <f t="shared" si="6"/>
        <v>0</v>
      </c>
      <c r="J174" s="3">
        <v>79</v>
      </c>
      <c r="K174" s="4">
        <f t="shared" si="7"/>
        <v>0.30379746835443039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108</v>
      </c>
      <c r="C175" s="1" t="s">
        <v>150</v>
      </c>
      <c r="D175" s="1" t="s">
        <v>247</v>
      </c>
      <c r="E175" s="1">
        <v>2019</v>
      </c>
      <c r="F175" s="1" t="s">
        <v>90</v>
      </c>
      <c r="G175" s="1"/>
      <c r="H175" s="3">
        <v>60</v>
      </c>
      <c r="I175" s="3">
        <f t="shared" si="6"/>
        <v>0</v>
      </c>
      <c r="J175" s="3">
        <v>188</v>
      </c>
      <c r="K175" s="4">
        <f t="shared" si="7"/>
        <v>0.31914893617021278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108</v>
      </c>
      <c r="C176" s="1" t="s">
        <v>150</v>
      </c>
      <c r="D176" s="1" t="s">
        <v>248</v>
      </c>
      <c r="E176" s="1"/>
      <c r="F176" s="1" t="s">
        <v>249</v>
      </c>
      <c r="G176" s="1"/>
      <c r="H176" s="3">
        <v>38.5</v>
      </c>
      <c r="I176" s="3">
        <f t="shared" si="6"/>
        <v>0</v>
      </c>
      <c r="J176" s="3">
        <v>122</v>
      </c>
      <c r="K176" s="4">
        <f t="shared" si="7"/>
        <v>0.3155737704918033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108</v>
      </c>
      <c r="C177" s="1" t="s">
        <v>150</v>
      </c>
      <c r="D177" s="1" t="s">
        <v>250</v>
      </c>
      <c r="E177" s="1"/>
      <c r="F177" s="1" t="s">
        <v>249</v>
      </c>
      <c r="G177" s="1"/>
      <c r="H177" s="3">
        <v>27</v>
      </c>
      <c r="I177" s="3">
        <f t="shared" si="6"/>
        <v>0</v>
      </c>
      <c r="J177" s="3">
        <v>85</v>
      </c>
      <c r="K177" s="4">
        <f t="shared" si="7"/>
        <v>0.31764705882352939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225</v>
      </c>
      <c r="C178" s="1" t="s">
        <v>226</v>
      </c>
      <c r="D178" s="1" t="s">
        <v>251</v>
      </c>
      <c r="E178" s="1"/>
      <c r="F178" s="1" t="s">
        <v>372</v>
      </c>
      <c r="G178" s="1"/>
      <c r="H178" s="3">
        <v>46.45</v>
      </c>
      <c r="I178" s="3">
        <f t="shared" si="6"/>
        <v>0</v>
      </c>
      <c r="J178" s="3">
        <v>142</v>
      </c>
      <c r="K178" s="4">
        <f t="shared" si="7"/>
        <v>0.32711267605633804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157</v>
      </c>
      <c r="C179" s="1" t="s">
        <v>252</v>
      </c>
      <c r="D179" s="1" t="s">
        <v>253</v>
      </c>
      <c r="E179" s="1">
        <v>2020</v>
      </c>
      <c r="F179" s="1" t="s">
        <v>372</v>
      </c>
      <c r="G179" s="1">
        <v>10</v>
      </c>
      <c r="H179" s="3">
        <v>23</v>
      </c>
      <c r="I179" s="3">
        <f t="shared" si="6"/>
        <v>230</v>
      </c>
      <c r="J179" s="3">
        <v>79</v>
      </c>
      <c r="K179" s="4">
        <f t="shared" si="7"/>
        <v>0.29113924050632911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157</v>
      </c>
      <c r="C180" s="1" t="s">
        <v>385</v>
      </c>
      <c r="D180" s="1" t="s">
        <v>386</v>
      </c>
      <c r="E180" s="1">
        <v>2022</v>
      </c>
      <c r="F180" s="1" t="s">
        <v>123</v>
      </c>
      <c r="G180" s="1"/>
      <c r="H180" s="3">
        <v>33.33</v>
      </c>
      <c r="I180" s="3">
        <f t="shared" si="6"/>
        <v>0</v>
      </c>
      <c r="J180" s="3">
        <v>102</v>
      </c>
      <c r="K180" s="4">
        <f t="shared" si="7"/>
        <v>0.3267647058823529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254</v>
      </c>
      <c r="C181" s="1" t="s">
        <v>255</v>
      </c>
      <c r="D181" s="1" t="s">
        <v>256</v>
      </c>
      <c r="E181" s="1">
        <v>2016</v>
      </c>
      <c r="F181" s="1" t="s">
        <v>372</v>
      </c>
      <c r="G181" s="1"/>
      <c r="H181" s="3">
        <v>33.5</v>
      </c>
      <c r="I181" s="3">
        <f t="shared" si="6"/>
        <v>0</v>
      </c>
      <c r="J181" s="3">
        <v>102</v>
      </c>
      <c r="K181" s="4">
        <f t="shared" si="7"/>
        <v>0.32843137254901961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108</v>
      </c>
      <c r="C182" s="1" t="s">
        <v>150</v>
      </c>
      <c r="D182" s="1" t="s">
        <v>257</v>
      </c>
      <c r="E182" s="1">
        <v>2016</v>
      </c>
      <c r="F182" s="1" t="s">
        <v>372</v>
      </c>
      <c r="G182" s="1"/>
      <c r="H182" s="3">
        <v>40</v>
      </c>
      <c r="I182" s="3">
        <f t="shared" si="6"/>
        <v>0</v>
      </c>
      <c r="J182" s="3">
        <v>120</v>
      </c>
      <c r="K182" s="4">
        <f t="shared" si="7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108</v>
      </c>
      <c r="C183" s="1" t="s">
        <v>150</v>
      </c>
      <c r="D183" s="1" t="s">
        <v>258</v>
      </c>
      <c r="E183" s="1">
        <v>2018</v>
      </c>
      <c r="F183" s="1" t="s">
        <v>372</v>
      </c>
      <c r="G183" s="1"/>
      <c r="H183" s="3">
        <v>39</v>
      </c>
      <c r="I183" s="3">
        <f t="shared" si="6"/>
        <v>0</v>
      </c>
      <c r="J183" s="3">
        <v>122</v>
      </c>
      <c r="K183" s="4">
        <f t="shared" si="7"/>
        <v>0.31967213114754101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225</v>
      </c>
      <c r="C184" s="1" t="s">
        <v>146</v>
      </c>
      <c r="D184" s="1" t="s">
        <v>259</v>
      </c>
      <c r="E184" s="1"/>
      <c r="F184" s="1" t="s">
        <v>372</v>
      </c>
      <c r="G184" s="1"/>
      <c r="H184" s="3">
        <v>51</v>
      </c>
      <c r="I184" s="3">
        <f t="shared" si="6"/>
        <v>0</v>
      </c>
      <c r="J184" s="3">
        <v>155</v>
      </c>
      <c r="K184" s="4">
        <f t="shared" si="7"/>
        <v>0.32903225806451614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260</v>
      </c>
      <c r="E185" s="1"/>
      <c r="F185" s="1" t="s">
        <v>123</v>
      </c>
      <c r="G185" s="1"/>
      <c r="H185" s="3">
        <v>45.83</v>
      </c>
      <c r="I185" s="3">
        <f t="shared" si="6"/>
        <v>0</v>
      </c>
      <c r="J185" s="3">
        <v>135</v>
      </c>
      <c r="K185" s="4">
        <f t="shared" si="7"/>
        <v>0.3394814814814815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261</v>
      </c>
      <c r="E186" s="1"/>
      <c r="F186" s="1" t="s">
        <v>123</v>
      </c>
      <c r="G186" s="1"/>
      <c r="H186" s="3">
        <v>27.33</v>
      </c>
      <c r="I186" s="3">
        <f t="shared" si="6"/>
        <v>0</v>
      </c>
      <c r="J186" s="3">
        <v>90</v>
      </c>
      <c r="K186" s="4">
        <f t="shared" si="7"/>
        <v>0.30366666666666664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262</v>
      </c>
      <c r="E187" s="1"/>
      <c r="F187" s="1" t="s">
        <v>123</v>
      </c>
      <c r="G187" s="1"/>
      <c r="H187" s="3">
        <v>37.299999999999997</v>
      </c>
      <c r="I187" s="3">
        <f t="shared" si="6"/>
        <v>0</v>
      </c>
      <c r="J187" s="3">
        <v>125</v>
      </c>
      <c r="K187" s="4">
        <f t="shared" si="7"/>
        <v>0.2984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263</v>
      </c>
      <c r="E188" s="1"/>
      <c r="F188" s="1" t="s">
        <v>123</v>
      </c>
      <c r="G188" s="1"/>
      <c r="H188" s="3">
        <v>80</v>
      </c>
      <c r="I188" s="3">
        <f t="shared" si="6"/>
        <v>0</v>
      </c>
      <c r="J188" s="3">
        <v>240</v>
      </c>
      <c r="K188" s="4">
        <f t="shared" si="7"/>
        <v>0.33333333333333331</v>
      </c>
      <c r="L188" s="1" t="s">
        <v>198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264</v>
      </c>
      <c r="E189" s="1"/>
      <c r="F189" s="1" t="s">
        <v>123</v>
      </c>
      <c r="G189" s="1"/>
      <c r="H189" s="3">
        <v>30.16</v>
      </c>
      <c r="I189" s="3">
        <f t="shared" si="6"/>
        <v>0</v>
      </c>
      <c r="J189" s="3">
        <v>96</v>
      </c>
      <c r="K189" s="4">
        <f t="shared" si="7"/>
        <v>0.31416666666666665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265</v>
      </c>
      <c r="E190" s="1"/>
      <c r="F190" s="1" t="s">
        <v>123</v>
      </c>
      <c r="G190" s="1"/>
      <c r="H190" s="3">
        <v>21</v>
      </c>
      <c r="I190" s="3">
        <f t="shared" si="6"/>
        <v>0</v>
      </c>
      <c r="J190" s="3">
        <v>80</v>
      </c>
      <c r="K190" s="4">
        <f t="shared" si="7"/>
        <v>0.26250000000000001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266</v>
      </c>
      <c r="E191" s="1"/>
      <c r="F191" s="1" t="s">
        <v>123</v>
      </c>
      <c r="G191" s="1"/>
      <c r="H191" s="3">
        <v>21</v>
      </c>
      <c r="I191" s="3">
        <f t="shared" si="6"/>
        <v>0</v>
      </c>
      <c r="J191" s="3">
        <v>76</v>
      </c>
      <c r="K191" s="4">
        <f t="shared" si="7"/>
        <v>0.27631578947368424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267</v>
      </c>
      <c r="E192" s="1"/>
      <c r="F192" s="1" t="s">
        <v>123</v>
      </c>
      <c r="G192" s="1"/>
      <c r="H192" s="3">
        <v>39.159999999999997</v>
      </c>
      <c r="I192" s="3">
        <f t="shared" si="6"/>
        <v>0</v>
      </c>
      <c r="J192" s="3">
        <v>124</v>
      </c>
      <c r="K192" s="4">
        <f t="shared" si="7"/>
        <v>0.31580645161290322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268</v>
      </c>
      <c r="E193" s="1">
        <v>2018</v>
      </c>
      <c r="F193" s="1" t="s">
        <v>123</v>
      </c>
      <c r="G193" s="1"/>
      <c r="H193" s="3">
        <v>37.5</v>
      </c>
      <c r="I193" s="3">
        <f t="shared" si="6"/>
        <v>0</v>
      </c>
      <c r="J193" s="3">
        <v>112</v>
      </c>
      <c r="K193" s="4">
        <f t="shared" si="7"/>
        <v>0.33482142857142855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162</v>
      </c>
      <c r="C194" s="1" t="s">
        <v>146</v>
      </c>
      <c r="D194" s="1" t="s">
        <v>268</v>
      </c>
      <c r="E194" s="1">
        <v>2020</v>
      </c>
      <c r="F194" s="1" t="s">
        <v>123</v>
      </c>
      <c r="G194" s="1"/>
      <c r="H194" s="3">
        <v>37.33</v>
      </c>
      <c r="I194" s="3">
        <f t="shared" si="6"/>
        <v>0</v>
      </c>
      <c r="J194" s="3">
        <v>112</v>
      </c>
      <c r="K194" s="4">
        <f t="shared" si="7"/>
        <v>0.33330357142857142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162</v>
      </c>
      <c r="C195" s="1" t="s">
        <v>146</v>
      </c>
      <c r="D195" s="1" t="s">
        <v>269</v>
      </c>
      <c r="E195" s="1">
        <v>2020</v>
      </c>
      <c r="F195" s="1" t="s">
        <v>123</v>
      </c>
      <c r="G195" s="1"/>
      <c r="H195" s="3">
        <v>19.579999999999998</v>
      </c>
      <c r="I195" s="3">
        <f t="shared" ref="I195:I258" si="9">H195*G195</f>
        <v>0</v>
      </c>
      <c r="J195" s="3">
        <v>68</v>
      </c>
      <c r="K195" s="4">
        <f t="shared" si="7"/>
        <v>0.2879411764705882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162</v>
      </c>
      <c r="C196" s="1" t="s">
        <v>146</v>
      </c>
      <c r="D196" s="1" t="s">
        <v>270</v>
      </c>
      <c r="E196" s="1">
        <v>2020</v>
      </c>
      <c r="F196" s="1" t="s">
        <v>123</v>
      </c>
      <c r="G196" s="1"/>
      <c r="H196" s="3">
        <v>19.579999999999998</v>
      </c>
      <c r="I196" s="3">
        <f t="shared" si="9"/>
        <v>0</v>
      </c>
      <c r="J196" s="3">
        <v>68</v>
      </c>
      <c r="K196" s="4">
        <f t="shared" si="7"/>
        <v>0.2879411764705882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162</v>
      </c>
      <c r="C197" s="1" t="s">
        <v>146</v>
      </c>
      <c r="D197" s="1" t="s">
        <v>271</v>
      </c>
      <c r="E197" s="1">
        <v>2020</v>
      </c>
      <c r="F197" s="1" t="s">
        <v>123</v>
      </c>
      <c r="G197" s="1"/>
      <c r="H197" s="3">
        <v>21.66</v>
      </c>
      <c r="I197" s="3">
        <f t="shared" si="9"/>
        <v>0</v>
      </c>
      <c r="J197" s="3">
        <v>74</v>
      </c>
      <c r="K197" s="4">
        <f t="shared" si="7"/>
        <v>0.29270270270270271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162</v>
      </c>
      <c r="C198" s="1" t="s">
        <v>146</v>
      </c>
      <c r="D198" s="1" t="s">
        <v>272</v>
      </c>
      <c r="E198" s="1">
        <v>2020</v>
      </c>
      <c r="F198" s="1" t="s">
        <v>123</v>
      </c>
      <c r="G198" s="1"/>
      <c r="H198" s="3">
        <v>23.08</v>
      </c>
      <c r="I198" s="3">
        <f t="shared" si="9"/>
        <v>0</v>
      </c>
      <c r="J198" s="3">
        <v>78</v>
      </c>
      <c r="K198" s="4">
        <f t="shared" si="7"/>
        <v>0.29589743589743589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136</v>
      </c>
      <c r="B199" s="1" t="s">
        <v>162</v>
      </c>
      <c r="C199" s="1" t="s">
        <v>146</v>
      </c>
      <c r="D199" s="1" t="s">
        <v>273</v>
      </c>
      <c r="E199" s="1">
        <v>2020</v>
      </c>
      <c r="F199" s="1" t="s">
        <v>123</v>
      </c>
      <c r="G199" s="1"/>
      <c r="H199" s="3">
        <v>30.16</v>
      </c>
      <c r="I199" s="3">
        <f t="shared" si="9"/>
        <v>0</v>
      </c>
      <c r="J199" s="3">
        <v>96</v>
      </c>
      <c r="K199" s="4">
        <f t="shared" si="7"/>
        <v>0.31416666666666665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136</v>
      </c>
      <c r="B200" s="1" t="s">
        <v>162</v>
      </c>
      <c r="C200" s="1" t="s">
        <v>146</v>
      </c>
      <c r="D200" s="1" t="s">
        <v>274</v>
      </c>
      <c r="E200" s="1">
        <v>2020</v>
      </c>
      <c r="F200" s="1" t="s">
        <v>123</v>
      </c>
      <c r="G200" s="1"/>
      <c r="H200" s="3">
        <v>31.66</v>
      </c>
      <c r="I200" s="3">
        <f t="shared" si="9"/>
        <v>0</v>
      </c>
      <c r="J200" s="3">
        <v>102</v>
      </c>
      <c r="K200" s="4">
        <f t="shared" si="7"/>
        <v>0.31039215686274507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136</v>
      </c>
      <c r="B201" s="1" t="s">
        <v>162</v>
      </c>
      <c r="C201" s="1" t="s">
        <v>146</v>
      </c>
      <c r="D201" s="1" t="s">
        <v>275</v>
      </c>
      <c r="E201" s="1">
        <v>2020</v>
      </c>
      <c r="F201" s="1" t="s">
        <v>123</v>
      </c>
      <c r="G201" s="1"/>
      <c r="H201" s="3">
        <v>27.33</v>
      </c>
      <c r="I201" s="3">
        <f t="shared" si="9"/>
        <v>0</v>
      </c>
      <c r="J201" s="3">
        <v>91</v>
      </c>
      <c r="K201" s="4">
        <f t="shared" si="7"/>
        <v>0.30032967032967028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136</v>
      </c>
      <c r="B202" s="1" t="s">
        <v>162</v>
      </c>
      <c r="C202" s="1" t="s">
        <v>146</v>
      </c>
      <c r="D202" s="1" t="s">
        <v>276</v>
      </c>
      <c r="E202" s="1">
        <v>2021</v>
      </c>
      <c r="F202" s="1" t="s">
        <v>123</v>
      </c>
      <c r="G202" s="1"/>
      <c r="H202" s="3">
        <v>39</v>
      </c>
      <c r="I202" s="3">
        <f t="shared" si="9"/>
        <v>0</v>
      </c>
      <c r="J202" s="3">
        <v>134</v>
      </c>
      <c r="K202" s="4">
        <f t="shared" si="7"/>
        <v>0.29104477611940299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136</v>
      </c>
      <c r="B203" s="1" t="s">
        <v>162</v>
      </c>
      <c r="C203" s="1" t="s">
        <v>146</v>
      </c>
      <c r="D203" s="1" t="s">
        <v>277</v>
      </c>
      <c r="E203" s="1">
        <v>2021</v>
      </c>
      <c r="F203" s="1" t="s">
        <v>123</v>
      </c>
      <c r="G203" s="1"/>
      <c r="H203" s="3">
        <v>39</v>
      </c>
      <c r="I203" s="3">
        <f t="shared" si="9"/>
        <v>0</v>
      </c>
      <c r="J203" s="3">
        <v>134</v>
      </c>
      <c r="K203" s="4">
        <f t="shared" si="7"/>
        <v>0.29104477611940299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136</v>
      </c>
      <c r="B204" s="1" t="s">
        <v>278</v>
      </c>
      <c r="C204" s="1" t="s">
        <v>148</v>
      </c>
      <c r="D204" s="1" t="s">
        <v>279</v>
      </c>
      <c r="E204" s="1">
        <v>2021</v>
      </c>
      <c r="F204" s="1" t="s">
        <v>123</v>
      </c>
      <c r="G204" s="1">
        <v>5</v>
      </c>
      <c r="H204" s="3">
        <v>60</v>
      </c>
      <c r="I204" s="3">
        <f t="shared" si="9"/>
        <v>300</v>
      </c>
      <c r="J204" s="3">
        <v>185</v>
      </c>
      <c r="K204" s="4">
        <f t="shared" si="7"/>
        <v>0.32432432432432434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136</v>
      </c>
      <c r="B205" s="1" t="s">
        <v>108</v>
      </c>
      <c r="C205" s="1" t="s">
        <v>148</v>
      </c>
      <c r="D205" s="1" t="s">
        <v>280</v>
      </c>
      <c r="E205" s="1">
        <v>2020</v>
      </c>
      <c r="F205" s="1" t="s">
        <v>123</v>
      </c>
      <c r="G205" s="1">
        <v>3</v>
      </c>
      <c r="H205" s="3">
        <v>103.5</v>
      </c>
      <c r="I205" s="3">
        <f t="shared" si="9"/>
        <v>310.5</v>
      </c>
      <c r="J205" s="3">
        <v>345</v>
      </c>
      <c r="K205" s="4">
        <f t="shared" si="7"/>
        <v>0.3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136</v>
      </c>
      <c r="B206" s="1" t="s">
        <v>108</v>
      </c>
      <c r="C206" s="1" t="s">
        <v>148</v>
      </c>
      <c r="D206" s="1" t="s">
        <v>281</v>
      </c>
      <c r="E206" s="1">
        <v>2020</v>
      </c>
      <c r="F206" s="1" t="s">
        <v>123</v>
      </c>
      <c r="G206" s="1">
        <v>1</v>
      </c>
      <c r="H206" s="3">
        <v>69</v>
      </c>
      <c r="I206" s="3">
        <f t="shared" si="9"/>
        <v>69</v>
      </c>
      <c r="J206" s="3">
        <v>227</v>
      </c>
      <c r="K206" s="4">
        <f t="shared" si="7"/>
        <v>0.30396475770925108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136</v>
      </c>
      <c r="B207" s="1" t="s">
        <v>108</v>
      </c>
      <c r="C207" s="1" t="s">
        <v>148</v>
      </c>
      <c r="D207" s="5" t="s">
        <v>282</v>
      </c>
      <c r="E207" s="1">
        <v>2018</v>
      </c>
      <c r="F207" s="1" t="s">
        <v>123</v>
      </c>
      <c r="G207" s="1">
        <v>2</v>
      </c>
      <c r="H207" s="3">
        <v>40.47</v>
      </c>
      <c r="I207" s="3">
        <f t="shared" si="9"/>
        <v>80.94</v>
      </c>
      <c r="J207" s="3">
        <v>128</v>
      </c>
      <c r="K207" s="4">
        <f t="shared" ref="K207:K270" si="10">H207/J207</f>
        <v>0.31617187499999999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136</v>
      </c>
      <c r="B208" s="1" t="s">
        <v>108</v>
      </c>
      <c r="C208" s="1" t="s">
        <v>148</v>
      </c>
      <c r="D208" s="1" t="s">
        <v>283</v>
      </c>
      <c r="E208" s="1">
        <v>2020</v>
      </c>
      <c r="F208" s="1" t="s">
        <v>123</v>
      </c>
      <c r="G208" s="1"/>
      <c r="H208" s="3">
        <v>69</v>
      </c>
      <c r="I208" s="3">
        <f t="shared" si="9"/>
        <v>0</v>
      </c>
      <c r="J208" s="3">
        <v>239</v>
      </c>
      <c r="K208" s="4">
        <f t="shared" si="10"/>
        <v>0.28870292887029286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284</v>
      </c>
      <c r="B209" s="1" t="s">
        <v>108</v>
      </c>
      <c r="C209" s="1" t="s">
        <v>388</v>
      </c>
      <c r="D209" s="1" t="s">
        <v>389</v>
      </c>
      <c r="E209" s="1">
        <v>2022</v>
      </c>
      <c r="F209" s="1" t="s">
        <v>372</v>
      </c>
      <c r="G209" s="1">
        <v>12</v>
      </c>
      <c r="H209" s="3">
        <v>28.5</v>
      </c>
      <c r="I209" s="3">
        <f t="shared" si="9"/>
        <v>342</v>
      </c>
      <c r="J209" s="3">
        <v>90</v>
      </c>
      <c r="K209" s="4">
        <f t="shared" si="10"/>
        <v>0.31666666666666665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284</v>
      </c>
      <c r="B210" s="1" t="s">
        <v>108</v>
      </c>
      <c r="C210" s="1" t="s">
        <v>155</v>
      </c>
      <c r="D210" s="1" t="s">
        <v>285</v>
      </c>
      <c r="E210" s="1"/>
      <c r="F210" s="1" t="s">
        <v>50</v>
      </c>
      <c r="G210" s="1"/>
      <c r="H210" s="3">
        <v>69</v>
      </c>
      <c r="I210" s="3">
        <f t="shared" si="9"/>
        <v>0</v>
      </c>
      <c r="J210" s="3">
        <v>227</v>
      </c>
      <c r="K210" s="4">
        <f t="shared" si="10"/>
        <v>0.30396475770925108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284</v>
      </c>
      <c r="B211" s="1" t="s">
        <v>108</v>
      </c>
      <c r="C211" s="1" t="s">
        <v>286</v>
      </c>
      <c r="D211" s="1" t="s">
        <v>287</v>
      </c>
      <c r="E211" s="1">
        <v>2022</v>
      </c>
      <c r="F211" s="1" t="s">
        <v>123</v>
      </c>
      <c r="G211" s="1">
        <v>15</v>
      </c>
      <c r="H211" s="3">
        <v>16.77</v>
      </c>
      <c r="I211" s="3">
        <f t="shared" si="9"/>
        <v>251.54999999999998</v>
      </c>
      <c r="J211" s="3">
        <v>68</v>
      </c>
      <c r="K211" s="4">
        <f t="shared" si="10"/>
        <v>0.24661764705882352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284</v>
      </c>
      <c r="B212" s="1" t="s">
        <v>108</v>
      </c>
      <c r="C212" s="1" t="s">
        <v>286</v>
      </c>
      <c r="D212" s="1" t="s">
        <v>288</v>
      </c>
      <c r="E212" s="1">
        <v>2020</v>
      </c>
      <c r="F212" s="1" t="s">
        <v>123</v>
      </c>
      <c r="G212" s="1"/>
      <c r="H212" s="3">
        <v>17.16</v>
      </c>
      <c r="I212" s="3">
        <f t="shared" si="9"/>
        <v>0</v>
      </c>
      <c r="J212" s="3">
        <v>68</v>
      </c>
      <c r="K212" s="4">
        <f t="shared" si="10"/>
        <v>0.25235294117647061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284</v>
      </c>
      <c r="B213" s="1" t="s">
        <v>157</v>
      </c>
      <c r="C213" s="1" t="s">
        <v>289</v>
      </c>
      <c r="D213" s="5" t="s">
        <v>290</v>
      </c>
      <c r="E213" s="1"/>
      <c r="F213" s="1" t="s">
        <v>83</v>
      </c>
      <c r="G213" s="1"/>
      <c r="H213" s="3">
        <v>24</v>
      </c>
      <c r="I213" s="3">
        <f t="shared" si="9"/>
        <v>0</v>
      </c>
      <c r="J213" s="3">
        <v>82</v>
      </c>
      <c r="K213" s="4">
        <f t="shared" si="10"/>
        <v>0.29268292682926828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284</v>
      </c>
      <c r="B214" s="1" t="s">
        <v>225</v>
      </c>
      <c r="C214" s="1" t="s">
        <v>291</v>
      </c>
      <c r="D214" s="1" t="s">
        <v>292</v>
      </c>
      <c r="E214" s="1"/>
      <c r="F214" s="1" t="s">
        <v>83</v>
      </c>
      <c r="G214" s="1">
        <v>6</v>
      </c>
      <c r="H214" s="3">
        <v>31</v>
      </c>
      <c r="I214" s="3">
        <f t="shared" si="9"/>
        <v>186</v>
      </c>
      <c r="J214" s="3">
        <v>94</v>
      </c>
      <c r="K214" s="4">
        <f t="shared" si="10"/>
        <v>0.32978723404255317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284</v>
      </c>
      <c r="B215" s="1" t="s">
        <v>157</v>
      </c>
      <c r="C215" s="1" t="s">
        <v>293</v>
      </c>
      <c r="D215" s="1" t="s">
        <v>294</v>
      </c>
      <c r="E215" s="1"/>
      <c r="F215" s="1" t="s">
        <v>83</v>
      </c>
      <c r="G215" s="1"/>
      <c r="H215" s="3">
        <v>20</v>
      </c>
      <c r="I215" s="3">
        <f t="shared" si="9"/>
        <v>0</v>
      </c>
      <c r="J215" s="3">
        <v>70</v>
      </c>
      <c r="K215" s="4">
        <f t="shared" si="10"/>
        <v>0.2857142857142857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108</v>
      </c>
      <c r="C216" s="1" t="s">
        <v>296</v>
      </c>
      <c r="D216" s="1" t="s">
        <v>297</v>
      </c>
      <c r="E216" s="1"/>
      <c r="F216" s="1" t="s">
        <v>90</v>
      </c>
      <c r="G216" s="1"/>
      <c r="H216" s="3">
        <v>159</v>
      </c>
      <c r="I216" s="3">
        <f t="shared" si="9"/>
        <v>0</v>
      </c>
      <c r="J216" s="3">
        <v>469</v>
      </c>
      <c r="K216" s="4">
        <f t="shared" si="10"/>
        <v>0.33901918976545842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296</v>
      </c>
      <c r="D217" s="1" t="s">
        <v>298</v>
      </c>
      <c r="E217" s="1"/>
      <c r="F217" s="1" t="s">
        <v>90</v>
      </c>
      <c r="G217" s="1"/>
      <c r="H217" s="3">
        <v>112</v>
      </c>
      <c r="I217" s="3">
        <f t="shared" si="9"/>
        <v>0</v>
      </c>
      <c r="J217" s="3">
        <v>349</v>
      </c>
      <c r="K217" s="4">
        <f t="shared" si="10"/>
        <v>0.3209169054441261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299</v>
      </c>
      <c r="D218" s="1" t="s">
        <v>300</v>
      </c>
      <c r="E218" s="1"/>
      <c r="F218" s="1" t="s">
        <v>372</v>
      </c>
      <c r="G218" s="1"/>
      <c r="H218" s="3">
        <v>24</v>
      </c>
      <c r="I218" s="3">
        <f t="shared" si="9"/>
        <v>0</v>
      </c>
      <c r="J218" s="3">
        <v>79</v>
      </c>
      <c r="K218" s="4">
        <f t="shared" si="10"/>
        <v>0.30379746835443039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299</v>
      </c>
      <c r="D219" s="1" t="s">
        <v>301</v>
      </c>
      <c r="E219" s="1">
        <v>2021</v>
      </c>
      <c r="F219" s="1" t="s">
        <v>123</v>
      </c>
      <c r="G219" s="1">
        <v>3</v>
      </c>
      <c r="H219" s="3">
        <v>31.83</v>
      </c>
      <c r="I219" s="3">
        <f t="shared" si="9"/>
        <v>95.49</v>
      </c>
      <c r="J219" s="3">
        <v>99</v>
      </c>
      <c r="K219" s="4">
        <f t="shared" si="10"/>
        <v>0.32151515151515148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303</v>
      </c>
      <c r="E220" s="1"/>
      <c r="F220" s="1" t="s">
        <v>372</v>
      </c>
      <c r="G220" s="1"/>
      <c r="H220" s="3">
        <v>28.75</v>
      </c>
      <c r="I220" s="3">
        <f t="shared" si="9"/>
        <v>0</v>
      </c>
      <c r="J220" s="3">
        <v>98</v>
      </c>
      <c r="K220" s="4">
        <f t="shared" si="10"/>
        <v>0.29336734693877553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304</v>
      </c>
      <c r="E221" s="1"/>
      <c r="F221" s="1" t="s">
        <v>372</v>
      </c>
      <c r="G221" s="1"/>
      <c r="H221" s="3">
        <v>28</v>
      </c>
      <c r="I221" s="3">
        <f t="shared" si="9"/>
        <v>0</v>
      </c>
      <c r="J221" s="3">
        <v>92</v>
      </c>
      <c r="K221" s="4">
        <f t="shared" si="10"/>
        <v>0.30434782608695654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305</v>
      </c>
      <c r="D222" s="1" t="s">
        <v>306</v>
      </c>
      <c r="E222" s="1"/>
      <c r="F222" s="1" t="s">
        <v>83</v>
      </c>
      <c r="G222" s="1"/>
      <c r="H222" s="3">
        <v>35</v>
      </c>
      <c r="I222" s="3">
        <f t="shared" si="9"/>
        <v>0</v>
      </c>
      <c r="J222" s="3">
        <v>110</v>
      </c>
      <c r="K222" s="4">
        <f t="shared" si="10"/>
        <v>0.31818181818181818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299</v>
      </c>
      <c r="D223" s="1" t="s">
        <v>307</v>
      </c>
      <c r="E223" s="1"/>
      <c r="F223" s="1" t="s">
        <v>83</v>
      </c>
      <c r="G223" s="1"/>
      <c r="H223" s="3">
        <v>34</v>
      </c>
      <c r="I223" s="3">
        <f t="shared" si="9"/>
        <v>0</v>
      </c>
      <c r="J223" s="3">
        <v>108</v>
      </c>
      <c r="K223" s="4">
        <f t="shared" si="10"/>
        <v>0.31481481481481483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308</v>
      </c>
      <c r="D224" s="1" t="s">
        <v>309</v>
      </c>
      <c r="E224" s="1"/>
      <c r="F224" s="1" t="s">
        <v>83</v>
      </c>
      <c r="G224" s="1"/>
      <c r="H224" s="3">
        <v>46</v>
      </c>
      <c r="I224" s="3">
        <f t="shared" si="9"/>
        <v>0</v>
      </c>
      <c r="J224" s="3">
        <v>138</v>
      </c>
      <c r="K224" s="4">
        <f t="shared" si="10"/>
        <v>0.33333333333333331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299</v>
      </c>
      <c r="D225" s="1" t="s">
        <v>310</v>
      </c>
      <c r="E225" s="1"/>
      <c r="F225" s="1" t="s">
        <v>130</v>
      </c>
      <c r="G225" s="1">
        <v>6</v>
      </c>
      <c r="H225" s="3">
        <v>32</v>
      </c>
      <c r="I225" s="3">
        <f t="shared" si="9"/>
        <v>192</v>
      </c>
      <c r="J225" s="3">
        <v>102</v>
      </c>
      <c r="K225" s="4">
        <f t="shared" si="10"/>
        <v>0.31372549019607843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96</v>
      </c>
      <c r="C226" s="1" t="s">
        <v>302</v>
      </c>
      <c r="D226" s="1" t="s">
        <v>311</v>
      </c>
      <c r="E226" s="1"/>
      <c r="F226" s="1" t="s">
        <v>130</v>
      </c>
      <c r="G226" s="1"/>
      <c r="H226" s="3">
        <v>28</v>
      </c>
      <c r="I226" s="3">
        <f t="shared" si="9"/>
        <v>0</v>
      </c>
      <c r="J226" s="3">
        <v>94</v>
      </c>
      <c r="K226" s="4">
        <f t="shared" si="10"/>
        <v>0.2978723404255319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312</v>
      </c>
      <c r="E227" s="1"/>
      <c r="F227" s="1" t="s">
        <v>90</v>
      </c>
      <c r="G227" s="1"/>
      <c r="H227" s="3">
        <v>36</v>
      </c>
      <c r="I227" s="3">
        <f t="shared" si="9"/>
        <v>0</v>
      </c>
      <c r="J227" s="3">
        <v>116</v>
      </c>
      <c r="K227" s="4">
        <f t="shared" si="10"/>
        <v>0.31034482758620691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371</v>
      </c>
      <c r="E228" s="1">
        <v>2020</v>
      </c>
      <c r="F228" s="1" t="s">
        <v>372</v>
      </c>
      <c r="G228" s="1">
        <v>2</v>
      </c>
      <c r="H228" s="3">
        <v>68</v>
      </c>
      <c r="I228" s="3">
        <f t="shared" si="9"/>
        <v>136</v>
      </c>
      <c r="J228" s="3">
        <v>220</v>
      </c>
      <c r="K228" s="4">
        <v>0.30909999999999999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313</v>
      </c>
      <c r="E229" s="1"/>
      <c r="F229" s="1" t="s">
        <v>372</v>
      </c>
      <c r="G229" s="1"/>
      <c r="H229" s="3">
        <v>36.950000000000003</v>
      </c>
      <c r="I229" s="3">
        <f t="shared" si="9"/>
        <v>0</v>
      </c>
      <c r="J229" s="3">
        <v>116</v>
      </c>
      <c r="K229" s="4">
        <f t="shared" si="10"/>
        <v>0.31853448275862073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314</v>
      </c>
      <c r="E230" s="1"/>
      <c r="F230" s="1" t="s">
        <v>372</v>
      </c>
      <c r="G230" s="1">
        <v>1</v>
      </c>
      <c r="H230" s="3">
        <v>29</v>
      </c>
      <c r="I230" s="3">
        <f t="shared" si="9"/>
        <v>29</v>
      </c>
      <c r="J230" s="3">
        <v>96</v>
      </c>
      <c r="K230" s="4">
        <f t="shared" si="10"/>
        <v>0.30208333333333331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315</v>
      </c>
      <c r="E231" s="1"/>
      <c r="F231" s="1" t="s">
        <v>372</v>
      </c>
      <c r="G231" s="1"/>
      <c r="H231" s="3">
        <v>49</v>
      </c>
      <c r="I231" s="3">
        <f t="shared" si="9"/>
        <v>0</v>
      </c>
      <c r="J231" s="3">
        <v>155</v>
      </c>
      <c r="K231" s="4">
        <f t="shared" si="10"/>
        <v>0.31612903225806449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316</v>
      </c>
      <c r="E232" s="1"/>
      <c r="F232" s="1" t="s">
        <v>372</v>
      </c>
      <c r="G232" s="1"/>
      <c r="H232" s="3">
        <v>294</v>
      </c>
      <c r="I232" s="3">
        <f t="shared" si="9"/>
        <v>0</v>
      </c>
      <c r="J232" s="3">
        <v>780</v>
      </c>
      <c r="K232" s="4">
        <f t="shared" si="10"/>
        <v>0.37692307692307692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317</v>
      </c>
      <c r="E233" s="1"/>
      <c r="F233" s="1" t="s">
        <v>372</v>
      </c>
      <c r="G233" s="1"/>
      <c r="H233" s="3">
        <v>340</v>
      </c>
      <c r="I233" s="3">
        <f t="shared" si="9"/>
        <v>0</v>
      </c>
      <c r="J233" s="3">
        <v>1050</v>
      </c>
      <c r="K233" s="4">
        <f t="shared" si="10"/>
        <v>0.32380952380952382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318</v>
      </c>
      <c r="E234" s="1"/>
      <c r="F234" s="1" t="s">
        <v>372</v>
      </c>
      <c r="G234" s="1">
        <v>2</v>
      </c>
      <c r="H234" s="3">
        <v>455</v>
      </c>
      <c r="I234" s="3">
        <f t="shared" si="9"/>
        <v>910</v>
      </c>
      <c r="J234" s="3">
        <v>1150</v>
      </c>
      <c r="K234" s="4">
        <f t="shared" si="10"/>
        <v>0.39565217391304347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319</v>
      </c>
      <c r="E235" s="1"/>
      <c r="F235" s="1" t="s">
        <v>372</v>
      </c>
      <c r="G235" s="1"/>
      <c r="H235" s="3">
        <v>95</v>
      </c>
      <c r="I235" s="3">
        <f t="shared" si="9"/>
        <v>0</v>
      </c>
      <c r="J235" s="3">
        <v>330</v>
      </c>
      <c r="K235" s="4">
        <f t="shared" si="10"/>
        <v>0.2878787878787879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320</v>
      </c>
      <c r="E236" s="1"/>
      <c r="F236" s="1" t="s">
        <v>372</v>
      </c>
      <c r="G236" s="1"/>
      <c r="H236" s="3">
        <v>74</v>
      </c>
      <c r="I236" s="3">
        <f t="shared" si="9"/>
        <v>0</v>
      </c>
      <c r="J236" s="3">
        <v>240</v>
      </c>
      <c r="K236" s="4">
        <f t="shared" si="10"/>
        <v>0.30833333333333335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321</v>
      </c>
      <c r="E237" s="1"/>
      <c r="F237" s="1" t="s">
        <v>372</v>
      </c>
      <c r="G237" s="1"/>
      <c r="H237" s="3">
        <v>173</v>
      </c>
      <c r="I237" s="3">
        <f t="shared" si="9"/>
        <v>0</v>
      </c>
      <c r="J237" s="3">
        <v>550</v>
      </c>
      <c r="K237" s="4">
        <f t="shared" si="10"/>
        <v>0.31454545454545457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322</v>
      </c>
      <c r="E238" s="1"/>
      <c r="F238" s="1" t="s">
        <v>372</v>
      </c>
      <c r="G238" s="1"/>
      <c r="H238" s="3">
        <v>179</v>
      </c>
      <c r="I238" s="3">
        <f t="shared" si="9"/>
        <v>0</v>
      </c>
      <c r="J238" s="3">
        <v>575</v>
      </c>
      <c r="K238" s="4">
        <f t="shared" si="10"/>
        <v>0.31130434782608696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323</v>
      </c>
      <c r="E239" s="1">
        <v>2016</v>
      </c>
      <c r="F239" s="1" t="s">
        <v>372</v>
      </c>
      <c r="G239" s="1">
        <v>2</v>
      </c>
      <c r="H239" s="3">
        <v>71.95</v>
      </c>
      <c r="I239" s="3">
        <f t="shared" si="9"/>
        <v>143.9</v>
      </c>
      <c r="J239" s="3">
        <v>230</v>
      </c>
      <c r="K239" s="4">
        <f t="shared" si="10"/>
        <v>0.31282608695652175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324</v>
      </c>
      <c r="E240" s="1">
        <v>2020</v>
      </c>
      <c r="F240" s="1" t="s">
        <v>372</v>
      </c>
      <c r="G240" s="1">
        <v>2</v>
      </c>
      <c r="H240" s="3">
        <v>932</v>
      </c>
      <c r="I240" s="3">
        <f t="shared" si="9"/>
        <v>1864</v>
      </c>
      <c r="J240" s="3">
        <v>2400</v>
      </c>
      <c r="K240" s="4">
        <f t="shared" si="10"/>
        <v>0.38833333333333331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325</v>
      </c>
      <c r="E241" s="1">
        <v>3</v>
      </c>
      <c r="F241" s="1" t="s">
        <v>76</v>
      </c>
      <c r="G241" s="1"/>
      <c r="H241" s="3">
        <v>328.6</v>
      </c>
      <c r="I241" s="3">
        <f t="shared" si="9"/>
        <v>0</v>
      </c>
      <c r="J241" s="3">
        <v>950</v>
      </c>
      <c r="K241" s="4">
        <f t="shared" si="10"/>
        <v>0.34589473684210531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326</v>
      </c>
      <c r="E242" s="1">
        <v>1</v>
      </c>
      <c r="F242" s="1" t="s">
        <v>76</v>
      </c>
      <c r="G242" s="1"/>
      <c r="H242" s="3">
        <v>525.76</v>
      </c>
      <c r="I242" s="3">
        <f t="shared" si="9"/>
        <v>0</v>
      </c>
      <c r="J242" s="3">
        <v>1325</v>
      </c>
      <c r="K242" s="4">
        <f t="shared" si="10"/>
        <v>0.39679999999999999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302</v>
      </c>
      <c r="D243" s="1" t="s">
        <v>327</v>
      </c>
      <c r="E243" s="1"/>
      <c r="F243" s="1" t="s">
        <v>76</v>
      </c>
      <c r="G243" s="1"/>
      <c r="H243" s="3">
        <v>185.5</v>
      </c>
      <c r="I243" s="3">
        <f t="shared" si="9"/>
        <v>0</v>
      </c>
      <c r="J243" s="3">
        <v>545</v>
      </c>
      <c r="K243" s="4">
        <f t="shared" si="10"/>
        <v>0.34036697247706421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302</v>
      </c>
      <c r="D244" s="1" t="s">
        <v>328</v>
      </c>
      <c r="E244" s="1">
        <v>2020</v>
      </c>
      <c r="F244" s="1" t="s">
        <v>123</v>
      </c>
      <c r="G244" s="1">
        <v>5</v>
      </c>
      <c r="H244" s="3">
        <v>58.33</v>
      </c>
      <c r="I244" s="3">
        <f t="shared" si="9"/>
        <v>291.64999999999998</v>
      </c>
      <c r="J244" s="3">
        <v>178</v>
      </c>
      <c r="K244" s="4">
        <f t="shared" si="10"/>
        <v>0.32769662921348314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329</v>
      </c>
      <c r="E245" s="1">
        <v>2020</v>
      </c>
      <c r="F245" s="1" t="s">
        <v>123</v>
      </c>
      <c r="G245" s="1"/>
      <c r="H245" s="3">
        <v>71.67</v>
      </c>
      <c r="I245" s="3">
        <f t="shared" si="9"/>
        <v>0</v>
      </c>
      <c r="J245" s="3">
        <v>230</v>
      </c>
      <c r="K245" s="4">
        <f t="shared" si="10"/>
        <v>0.31160869565217392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108</v>
      </c>
      <c r="C246" s="1" t="s">
        <v>302</v>
      </c>
      <c r="D246" s="1" t="s">
        <v>330</v>
      </c>
      <c r="E246" s="1"/>
      <c r="F246" s="1" t="s">
        <v>123</v>
      </c>
      <c r="G246" s="1">
        <v>3</v>
      </c>
      <c r="H246" s="3">
        <v>65</v>
      </c>
      <c r="I246" s="3">
        <f t="shared" si="9"/>
        <v>195</v>
      </c>
      <c r="J246" s="3">
        <v>217</v>
      </c>
      <c r="K246" s="4">
        <f t="shared" si="10"/>
        <v>0.29953917050691242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108</v>
      </c>
      <c r="C247" s="1" t="s">
        <v>302</v>
      </c>
      <c r="D247" s="1" t="s">
        <v>331</v>
      </c>
      <c r="E247" s="1"/>
      <c r="F247" s="1" t="s">
        <v>123</v>
      </c>
      <c r="G247" s="1"/>
      <c r="H247" s="3">
        <v>193</v>
      </c>
      <c r="I247" s="3">
        <f t="shared" si="9"/>
        <v>0</v>
      </c>
      <c r="J247" s="3">
        <v>569</v>
      </c>
      <c r="K247" s="4">
        <f t="shared" si="10"/>
        <v>0.33919156414762741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108</v>
      </c>
      <c r="C248" s="1" t="s">
        <v>302</v>
      </c>
      <c r="D248" s="1" t="s">
        <v>332</v>
      </c>
      <c r="E248" s="1">
        <v>2020</v>
      </c>
      <c r="F248" s="1" t="s">
        <v>123</v>
      </c>
      <c r="G248" s="1">
        <v>3</v>
      </c>
      <c r="H248" s="3">
        <v>47.58</v>
      </c>
      <c r="I248" s="3">
        <f t="shared" si="9"/>
        <v>142.74</v>
      </c>
      <c r="J248" s="3">
        <v>160</v>
      </c>
      <c r="K248" s="4">
        <f t="shared" si="10"/>
        <v>0.297375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108</v>
      </c>
      <c r="C249" s="1" t="s">
        <v>302</v>
      </c>
      <c r="D249" s="1" t="s">
        <v>333</v>
      </c>
      <c r="E249" s="1"/>
      <c r="F249" s="1" t="s">
        <v>123</v>
      </c>
      <c r="G249" s="1"/>
      <c r="H249" s="3">
        <v>56</v>
      </c>
      <c r="I249" s="3">
        <f t="shared" si="9"/>
        <v>0</v>
      </c>
      <c r="J249" s="3">
        <v>180</v>
      </c>
      <c r="K249" s="4">
        <f t="shared" si="10"/>
        <v>0.31111111111111112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108</v>
      </c>
      <c r="C250" s="1" t="s">
        <v>302</v>
      </c>
      <c r="D250" s="1" t="s">
        <v>334</v>
      </c>
      <c r="E250" s="1"/>
      <c r="F250" s="1" t="s">
        <v>123</v>
      </c>
      <c r="G250" s="1">
        <v>1</v>
      </c>
      <c r="H250" s="3">
        <v>160</v>
      </c>
      <c r="I250" s="3">
        <f t="shared" si="9"/>
        <v>160</v>
      </c>
      <c r="J250" s="3">
        <v>525</v>
      </c>
      <c r="K250" s="4">
        <f t="shared" si="10"/>
        <v>0.30476190476190479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108</v>
      </c>
      <c r="C251" s="1" t="s">
        <v>302</v>
      </c>
      <c r="D251" s="1" t="s">
        <v>335</v>
      </c>
      <c r="E251" s="1">
        <v>2018</v>
      </c>
      <c r="F251" s="1" t="s">
        <v>123</v>
      </c>
      <c r="G251" s="1"/>
      <c r="H251" s="3">
        <v>49.08</v>
      </c>
      <c r="I251" s="3">
        <f t="shared" si="9"/>
        <v>0</v>
      </c>
      <c r="J251" s="3">
        <v>149</v>
      </c>
      <c r="K251" s="4">
        <f t="shared" si="10"/>
        <v>0.32939597315436242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108</v>
      </c>
      <c r="C252" s="1" t="s">
        <v>302</v>
      </c>
      <c r="D252" s="1" t="s">
        <v>336</v>
      </c>
      <c r="E252" s="1">
        <v>2020</v>
      </c>
      <c r="F252" s="1" t="s">
        <v>123</v>
      </c>
      <c r="G252" s="1">
        <v>3</v>
      </c>
      <c r="H252" s="3">
        <v>97.33</v>
      </c>
      <c r="I252" s="3">
        <f t="shared" si="9"/>
        <v>291.99</v>
      </c>
      <c r="J252" s="3">
        <v>305</v>
      </c>
      <c r="K252" s="4">
        <f t="shared" si="10"/>
        <v>0.31911475409836065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108</v>
      </c>
      <c r="C253" s="1" t="s">
        <v>302</v>
      </c>
      <c r="D253" s="1" t="s">
        <v>337</v>
      </c>
      <c r="E253" s="1">
        <v>2020</v>
      </c>
      <c r="F253" s="1" t="s">
        <v>123</v>
      </c>
      <c r="G253" s="1"/>
      <c r="H253" s="3">
        <v>144.75</v>
      </c>
      <c r="I253" s="3">
        <f t="shared" si="9"/>
        <v>0</v>
      </c>
      <c r="J253" s="3">
        <v>450</v>
      </c>
      <c r="K253" s="4">
        <f t="shared" si="10"/>
        <v>0.32166666666666666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108</v>
      </c>
      <c r="C254" s="1" t="s">
        <v>299</v>
      </c>
      <c r="D254" s="1" t="s">
        <v>338</v>
      </c>
      <c r="E254" s="1">
        <v>2021</v>
      </c>
      <c r="F254" s="1" t="s">
        <v>123</v>
      </c>
      <c r="G254" s="1">
        <v>5</v>
      </c>
      <c r="H254" s="3">
        <v>22.5</v>
      </c>
      <c r="I254" s="3">
        <f t="shared" si="9"/>
        <v>112.5</v>
      </c>
      <c r="J254" s="3">
        <v>84</v>
      </c>
      <c r="K254" s="4">
        <f t="shared" si="10"/>
        <v>0.26785714285714285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108</v>
      </c>
      <c r="C255" s="1" t="s">
        <v>302</v>
      </c>
      <c r="D255" s="1" t="s">
        <v>339</v>
      </c>
      <c r="E255" s="1">
        <v>2020</v>
      </c>
      <c r="F255" s="1" t="s">
        <v>372</v>
      </c>
      <c r="G255" s="1">
        <v>5</v>
      </c>
      <c r="H255" s="3">
        <v>95</v>
      </c>
      <c r="I255" s="3">
        <f t="shared" si="9"/>
        <v>475</v>
      </c>
      <c r="J255" s="3">
        <v>289</v>
      </c>
      <c r="K255" s="4">
        <f t="shared" si="10"/>
        <v>0.32871972318339099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108</v>
      </c>
      <c r="C256" s="1" t="s">
        <v>302</v>
      </c>
      <c r="D256" s="1" t="s">
        <v>340</v>
      </c>
      <c r="E256" s="1">
        <v>2020</v>
      </c>
      <c r="F256" s="1" t="s">
        <v>372</v>
      </c>
      <c r="G256" s="1">
        <v>4</v>
      </c>
      <c r="H256" s="3">
        <v>31.95</v>
      </c>
      <c r="I256" s="3">
        <f t="shared" si="9"/>
        <v>127.8</v>
      </c>
      <c r="J256" s="3">
        <v>289</v>
      </c>
      <c r="K256" s="4">
        <f t="shared" si="10"/>
        <v>0.11055363321799308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180</v>
      </c>
      <c r="C257" s="1" t="s">
        <v>302</v>
      </c>
      <c r="D257" s="1" t="s">
        <v>341</v>
      </c>
      <c r="E257" s="1">
        <v>2021</v>
      </c>
      <c r="F257" s="1" t="s">
        <v>372</v>
      </c>
      <c r="G257" s="1"/>
      <c r="H257" s="3">
        <v>26.5</v>
      </c>
      <c r="I257" s="3">
        <f t="shared" si="9"/>
        <v>0</v>
      </c>
      <c r="J257" s="3">
        <v>102</v>
      </c>
      <c r="K257" s="4">
        <f t="shared" si="10"/>
        <v>0.25980392156862747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295</v>
      </c>
      <c r="B258" s="1" t="s">
        <v>108</v>
      </c>
      <c r="C258" s="1" t="s">
        <v>342</v>
      </c>
      <c r="D258" s="1" t="s">
        <v>343</v>
      </c>
      <c r="E258" s="1">
        <v>2019</v>
      </c>
      <c r="F258" s="1" t="s">
        <v>123</v>
      </c>
      <c r="G258" s="1"/>
      <c r="H258" s="3">
        <v>56</v>
      </c>
      <c r="I258" s="3">
        <f t="shared" si="9"/>
        <v>0</v>
      </c>
      <c r="J258" s="3">
        <v>168</v>
      </c>
      <c r="K258" s="4">
        <f t="shared" si="10"/>
        <v>0.33333333333333331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295</v>
      </c>
      <c r="B259" s="1" t="s">
        <v>157</v>
      </c>
      <c r="C259" s="1" t="s">
        <v>344</v>
      </c>
      <c r="D259" s="1" t="s">
        <v>345</v>
      </c>
      <c r="E259" s="1"/>
      <c r="F259" s="1" t="s">
        <v>372</v>
      </c>
      <c r="G259" s="1">
        <v>6</v>
      </c>
      <c r="H259" s="3">
        <v>42</v>
      </c>
      <c r="I259" s="3">
        <f t="shared" ref="I259:I274" si="11">H259*G259</f>
        <v>252</v>
      </c>
      <c r="J259" s="3">
        <v>139</v>
      </c>
      <c r="K259" s="4">
        <f t="shared" si="10"/>
        <v>0.30215827338129497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295</v>
      </c>
      <c r="B260" s="1" t="s">
        <v>157</v>
      </c>
      <c r="C260" s="1" t="s">
        <v>344</v>
      </c>
      <c r="D260" s="1" t="s">
        <v>346</v>
      </c>
      <c r="E260" s="1"/>
      <c r="F260" s="1" t="s">
        <v>372</v>
      </c>
      <c r="G260" s="1"/>
      <c r="H260" s="3">
        <v>65</v>
      </c>
      <c r="I260" s="3">
        <f t="shared" si="11"/>
        <v>0</v>
      </c>
      <c r="J260" s="3">
        <v>209</v>
      </c>
      <c r="K260" s="4">
        <f t="shared" si="10"/>
        <v>0.31100478468899523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295</v>
      </c>
      <c r="B261" s="1" t="s">
        <v>157</v>
      </c>
      <c r="C261" s="1" t="s">
        <v>344</v>
      </c>
      <c r="D261" s="1" t="s">
        <v>347</v>
      </c>
      <c r="E261" s="1"/>
      <c r="F261" s="1" t="s">
        <v>123</v>
      </c>
      <c r="G261" s="1"/>
      <c r="H261" s="3">
        <v>79</v>
      </c>
      <c r="I261" s="3">
        <f t="shared" si="11"/>
        <v>0</v>
      </c>
      <c r="J261" s="3">
        <v>255</v>
      </c>
      <c r="K261" s="4">
        <f t="shared" si="10"/>
        <v>0.30980392156862746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295</v>
      </c>
      <c r="B262" s="1" t="s">
        <v>157</v>
      </c>
      <c r="C262" s="1" t="s">
        <v>289</v>
      </c>
      <c r="D262" s="1" t="s">
        <v>348</v>
      </c>
      <c r="E262" s="1"/>
      <c r="F262" s="1" t="s">
        <v>83</v>
      </c>
      <c r="G262" s="1"/>
      <c r="H262" s="3">
        <v>25</v>
      </c>
      <c r="I262" s="3">
        <f t="shared" si="11"/>
        <v>0</v>
      </c>
      <c r="J262" s="3">
        <v>88</v>
      </c>
      <c r="K262" s="4">
        <f t="shared" si="10"/>
        <v>0.28409090909090912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295</v>
      </c>
      <c r="B263" s="1" t="s">
        <v>157</v>
      </c>
      <c r="C263" s="1" t="s">
        <v>289</v>
      </c>
      <c r="D263" s="1" t="s">
        <v>348</v>
      </c>
      <c r="E263" s="1"/>
      <c r="F263" s="1" t="s">
        <v>83</v>
      </c>
      <c r="G263" s="1"/>
      <c r="H263" s="3">
        <v>35</v>
      </c>
      <c r="I263" s="3">
        <f t="shared" si="11"/>
        <v>0</v>
      </c>
      <c r="J263" s="3">
        <v>110</v>
      </c>
      <c r="K263" s="4">
        <f t="shared" si="10"/>
        <v>0.31818181818181818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295</v>
      </c>
      <c r="B264" s="1" t="s">
        <v>157</v>
      </c>
      <c r="C264" s="1" t="s">
        <v>349</v>
      </c>
      <c r="D264" s="1" t="s">
        <v>350</v>
      </c>
      <c r="E264" s="1"/>
      <c r="F264" s="1" t="s">
        <v>83</v>
      </c>
      <c r="G264" s="1"/>
      <c r="H264" s="3">
        <v>34</v>
      </c>
      <c r="I264" s="3">
        <f t="shared" si="11"/>
        <v>0</v>
      </c>
      <c r="J264" s="3">
        <v>119</v>
      </c>
      <c r="K264" s="4">
        <f t="shared" si="10"/>
        <v>0.2857142857142857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295</v>
      </c>
      <c r="B265" s="1" t="s">
        <v>134</v>
      </c>
      <c r="C265" s="1" t="s">
        <v>351</v>
      </c>
      <c r="D265" s="1" t="s">
        <v>352</v>
      </c>
      <c r="E265" s="1"/>
      <c r="F265" s="1" t="s">
        <v>83</v>
      </c>
      <c r="G265" s="1"/>
      <c r="H265" s="3">
        <v>21</v>
      </c>
      <c r="I265" s="3">
        <f t="shared" si="11"/>
        <v>0</v>
      </c>
      <c r="J265" s="3">
        <v>68</v>
      </c>
      <c r="K265" s="4">
        <f t="shared" si="10"/>
        <v>0.30882352941176472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295</v>
      </c>
      <c r="B266" s="1" t="s">
        <v>134</v>
      </c>
      <c r="C266" s="1" t="s">
        <v>302</v>
      </c>
      <c r="D266" s="1" t="s">
        <v>353</v>
      </c>
      <c r="E266" s="1"/>
      <c r="F266" s="1" t="s">
        <v>141</v>
      </c>
      <c r="G266" s="1">
        <v>9</v>
      </c>
      <c r="H266" s="3">
        <v>33</v>
      </c>
      <c r="I266" s="3">
        <f t="shared" si="11"/>
        <v>297</v>
      </c>
      <c r="J266" s="3">
        <v>106</v>
      </c>
      <c r="K266" s="4">
        <f t="shared" si="10"/>
        <v>0.31132075471698112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295</v>
      </c>
      <c r="B267" s="1" t="s">
        <v>134</v>
      </c>
      <c r="C267" s="1" t="s">
        <v>354</v>
      </c>
      <c r="D267" s="1" t="s">
        <v>355</v>
      </c>
      <c r="E267" s="1"/>
      <c r="F267" s="1" t="s">
        <v>83</v>
      </c>
      <c r="G267" s="1">
        <v>7</v>
      </c>
      <c r="H267" s="3">
        <v>24</v>
      </c>
      <c r="I267" s="3">
        <f t="shared" si="11"/>
        <v>168</v>
      </c>
      <c r="J267" s="1"/>
      <c r="K267" s="4" t="e">
        <f t="shared" si="10"/>
        <v>#DIV/0!</v>
      </c>
      <c r="L267" s="1" t="s">
        <v>101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295</v>
      </c>
      <c r="B268" s="1" t="s">
        <v>108</v>
      </c>
      <c r="C268" s="1" t="s">
        <v>356</v>
      </c>
      <c r="D268" s="1" t="s">
        <v>375</v>
      </c>
      <c r="E268" s="1">
        <v>2016</v>
      </c>
      <c r="F268" s="1" t="s">
        <v>372</v>
      </c>
      <c r="G268" s="1">
        <v>1</v>
      </c>
      <c r="H268" s="3">
        <v>26</v>
      </c>
      <c r="I268" s="3">
        <f t="shared" si="11"/>
        <v>26</v>
      </c>
      <c r="J268" s="3">
        <v>88</v>
      </c>
      <c r="K268" s="4">
        <f t="shared" si="10"/>
        <v>0.29545454545454547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357</v>
      </c>
      <c r="B269" s="1" t="s">
        <v>108</v>
      </c>
      <c r="C269" s="1" t="s">
        <v>358</v>
      </c>
      <c r="D269" s="1" t="s">
        <v>359</v>
      </c>
      <c r="E269" s="1"/>
      <c r="F269" s="1" t="s">
        <v>372</v>
      </c>
      <c r="G269" s="1"/>
      <c r="H269" s="3">
        <v>501.95</v>
      </c>
      <c r="I269" s="3">
        <f t="shared" si="11"/>
        <v>0</v>
      </c>
      <c r="J269" s="1"/>
      <c r="K269" s="4" t="e">
        <f t="shared" si="10"/>
        <v>#DIV/0!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95</v>
      </c>
      <c r="B270" s="1" t="s">
        <v>11</v>
      </c>
      <c r="C270" s="1" t="s">
        <v>396</v>
      </c>
      <c r="D270" s="1" t="s">
        <v>100</v>
      </c>
      <c r="E270" s="1"/>
      <c r="F270" s="1"/>
      <c r="G270" s="1">
        <v>5</v>
      </c>
      <c r="H270" s="3">
        <v>114</v>
      </c>
      <c r="I270" s="3">
        <f t="shared" si="11"/>
        <v>570</v>
      </c>
      <c r="J270" s="1"/>
      <c r="K270" s="4" t="e">
        <f t="shared" si="10"/>
        <v>#DIV/0!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376</v>
      </c>
      <c r="B271" s="1"/>
      <c r="C271" s="1" t="s">
        <v>377</v>
      </c>
      <c r="D271" s="1"/>
      <c r="E271" s="1"/>
      <c r="F271" s="1" t="s">
        <v>372</v>
      </c>
      <c r="G271" s="1"/>
      <c r="H271" s="3">
        <v>27.45</v>
      </c>
      <c r="I271" s="3">
        <f t="shared" si="11"/>
        <v>0</v>
      </c>
      <c r="J271" s="1"/>
      <c r="K271" s="4"/>
      <c r="L271" s="1" t="s">
        <v>378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376</v>
      </c>
      <c r="B272" s="1"/>
      <c r="C272" s="1" t="s">
        <v>380</v>
      </c>
      <c r="D272" s="1"/>
      <c r="E272" s="1"/>
      <c r="F272" s="1" t="s">
        <v>372</v>
      </c>
      <c r="G272" s="1">
        <v>5</v>
      </c>
      <c r="H272" s="3">
        <v>24</v>
      </c>
      <c r="I272" s="3">
        <f t="shared" si="11"/>
        <v>120</v>
      </c>
      <c r="J272" s="1"/>
      <c r="K272" s="4"/>
      <c r="L272" s="1" t="s">
        <v>379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376</v>
      </c>
      <c r="B273" s="1"/>
      <c r="C273" s="1" t="s">
        <v>381</v>
      </c>
      <c r="D273" s="1"/>
      <c r="E273" s="1"/>
      <c r="F273" s="1" t="s">
        <v>372</v>
      </c>
      <c r="G273" s="1"/>
      <c r="H273" s="3">
        <v>21.96</v>
      </c>
      <c r="I273" s="3">
        <f t="shared" si="11"/>
        <v>0</v>
      </c>
      <c r="J273" s="1"/>
      <c r="K273" s="4"/>
      <c r="L273" s="1" t="s">
        <v>379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 t="s">
        <v>376</v>
      </c>
      <c r="B274" s="1"/>
      <c r="C274" s="1" t="s">
        <v>381</v>
      </c>
      <c r="D274" s="1"/>
      <c r="E274" s="1"/>
      <c r="F274" s="1" t="s">
        <v>372</v>
      </c>
      <c r="G274" s="1">
        <v>4</v>
      </c>
      <c r="H274" s="3">
        <v>20.85</v>
      </c>
      <c r="I274" s="3">
        <f t="shared" si="11"/>
        <v>83.4</v>
      </c>
      <c r="J274" s="1"/>
      <c r="K274" s="4"/>
      <c r="L274" s="1" t="s">
        <v>378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1"/>
      <c r="G275" s="1"/>
      <c r="H275" s="6" t="s">
        <v>360</v>
      </c>
      <c r="I275" s="7">
        <f>SUM(I2:I274)</f>
        <v>25911.180000000004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25CF-42FE-2F40-B3B7-051C81835952}">
  <dimension ref="A1:AB274"/>
  <sheetViews>
    <sheetView topLeftCell="A20" zoomScale="125" workbookViewId="0">
      <selection activeCell="A36" sqref="A36:XFD36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7</v>
      </c>
      <c r="H2" s="3">
        <v>26.2</v>
      </c>
      <c r="I2" s="3">
        <f>H2*G2</f>
        <v>183.4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>
        <v>6</v>
      </c>
      <c r="H3" s="3">
        <v>38.6</v>
      </c>
      <c r="I3" s="3">
        <f t="shared" ref="I3:I66" si="0">H3*G3</f>
        <v>231.60000000000002</v>
      </c>
      <c r="J3" s="3">
        <v>117</v>
      </c>
      <c r="K3" s="4">
        <f t="shared" ref="K3:K70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10</v>
      </c>
      <c r="H7" s="3">
        <v>20.16</v>
      </c>
      <c r="I7" s="3">
        <f t="shared" si="0"/>
        <v>201.6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2</v>
      </c>
      <c r="H10" s="3">
        <v>60</v>
      </c>
      <c r="I10" s="3">
        <f t="shared" si="0"/>
        <v>120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1">
        <v>7</v>
      </c>
      <c r="H14" s="3">
        <v>27.5</v>
      </c>
      <c r="I14" s="3">
        <f t="shared" si="0"/>
        <v>192.5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36</v>
      </c>
      <c r="D15" s="1" t="s">
        <v>37</v>
      </c>
      <c r="E15" s="1"/>
      <c r="F15" s="1" t="s">
        <v>25</v>
      </c>
      <c r="G15" s="1">
        <v>3</v>
      </c>
      <c r="H15" s="3">
        <v>82.5</v>
      </c>
      <c r="I15" s="3">
        <f t="shared" si="0"/>
        <v>247.5</v>
      </c>
      <c r="J15" s="3">
        <v>275</v>
      </c>
      <c r="K15" s="4">
        <f t="shared" si="1"/>
        <v>0.3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38</v>
      </c>
      <c r="D16" s="1" t="s">
        <v>39</v>
      </c>
      <c r="E16" s="1"/>
      <c r="F16" s="1" t="s">
        <v>25</v>
      </c>
      <c r="G16" s="1">
        <v>1</v>
      </c>
      <c r="H16" s="3">
        <v>50.3</v>
      </c>
      <c r="I16" s="3">
        <f t="shared" si="0"/>
        <v>50.3</v>
      </c>
      <c r="J16" s="3">
        <v>160</v>
      </c>
      <c r="K16" s="4">
        <f t="shared" si="1"/>
        <v>0.31437499999999996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40</v>
      </c>
      <c r="D17" s="1" t="s">
        <v>41</v>
      </c>
      <c r="E17" s="1"/>
      <c r="F17" s="1" t="s">
        <v>25</v>
      </c>
      <c r="H17" s="3">
        <v>28.5</v>
      </c>
      <c r="I17" s="3">
        <f t="shared" si="0"/>
        <v>0</v>
      </c>
      <c r="J17" s="3">
        <v>96</v>
      </c>
      <c r="K17" s="4">
        <f t="shared" si="1"/>
        <v>0.296875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42</v>
      </c>
      <c r="D18" s="1" t="s">
        <v>43</v>
      </c>
      <c r="E18" s="1"/>
      <c r="F18" s="1" t="s">
        <v>25</v>
      </c>
      <c r="H18" s="3">
        <v>23</v>
      </c>
      <c r="I18" s="3">
        <f t="shared" si="0"/>
        <v>0</v>
      </c>
      <c r="J18" s="3">
        <v>76</v>
      </c>
      <c r="K18" s="4">
        <f t="shared" si="1"/>
        <v>0.30263157894736842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44</v>
      </c>
      <c r="D19" s="1" t="s">
        <v>45</v>
      </c>
      <c r="E19" s="1"/>
      <c r="F19" s="1" t="s">
        <v>25</v>
      </c>
      <c r="H19" s="3">
        <v>21.25</v>
      </c>
      <c r="I19" s="3">
        <f t="shared" si="0"/>
        <v>0</v>
      </c>
      <c r="J19" s="3">
        <v>80</v>
      </c>
      <c r="K19" s="4">
        <f t="shared" si="1"/>
        <v>0.265625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46</v>
      </c>
      <c r="D20" s="1" t="s">
        <v>47</v>
      </c>
      <c r="E20" s="1"/>
      <c r="F20" s="1" t="s">
        <v>25</v>
      </c>
      <c r="H20" s="3">
        <v>582</v>
      </c>
      <c r="I20" s="3">
        <f t="shared" si="0"/>
        <v>0</v>
      </c>
      <c r="J20" s="3">
        <v>1500</v>
      </c>
      <c r="K20" s="4">
        <f t="shared" si="1"/>
        <v>0.38800000000000001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48</v>
      </c>
      <c r="D21" s="1" t="s">
        <v>49</v>
      </c>
      <c r="E21" s="1"/>
      <c r="F21" s="1" t="s">
        <v>50</v>
      </c>
      <c r="G21" s="1">
        <v>15</v>
      </c>
      <c r="H21" s="3">
        <v>38.99</v>
      </c>
      <c r="I21" s="3">
        <f t="shared" si="0"/>
        <v>584.85</v>
      </c>
      <c r="J21" s="3">
        <v>124</v>
      </c>
      <c r="K21" s="4">
        <f t="shared" si="1"/>
        <v>0.31443548387096776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51</v>
      </c>
      <c r="D22" s="1" t="s">
        <v>52</v>
      </c>
      <c r="E22" s="1"/>
      <c r="F22" s="1" t="s">
        <v>25</v>
      </c>
      <c r="G22" s="1">
        <v>6</v>
      </c>
      <c r="H22" s="3">
        <v>134.30000000000001</v>
      </c>
      <c r="I22" s="3">
        <f t="shared" si="0"/>
        <v>805.80000000000007</v>
      </c>
      <c r="J22" s="3">
        <v>400</v>
      </c>
      <c r="K22" s="4">
        <f t="shared" si="1"/>
        <v>0.33575000000000005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51</v>
      </c>
      <c r="D23" s="1" t="s">
        <v>53</v>
      </c>
      <c r="E23" s="1"/>
      <c r="F23" s="1" t="s">
        <v>25</v>
      </c>
      <c r="G23" s="1">
        <v>2</v>
      </c>
      <c r="H23" s="3">
        <v>375</v>
      </c>
      <c r="I23" s="3">
        <f t="shared" si="0"/>
        <v>750</v>
      </c>
      <c r="J23" s="3">
        <v>950</v>
      </c>
      <c r="K23" s="4">
        <f t="shared" si="1"/>
        <v>0.39473684210526316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54</v>
      </c>
      <c r="D24" s="1" t="s">
        <v>55</v>
      </c>
      <c r="E24" s="1"/>
      <c r="F24" s="1" t="s">
        <v>50</v>
      </c>
      <c r="H24" s="3">
        <v>31</v>
      </c>
      <c r="I24" s="3">
        <f t="shared" si="0"/>
        <v>0</v>
      </c>
      <c r="J24" s="3">
        <v>97</v>
      </c>
      <c r="K24" s="4">
        <f t="shared" si="1"/>
        <v>0.31958762886597936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56</v>
      </c>
      <c r="D25" s="1" t="s">
        <v>57</v>
      </c>
      <c r="E25" s="1"/>
      <c r="F25" s="1" t="s">
        <v>50</v>
      </c>
      <c r="G25" s="1">
        <v>9</v>
      </c>
      <c r="H25" s="3">
        <v>55.46</v>
      </c>
      <c r="I25" s="3">
        <f t="shared" si="0"/>
        <v>499.14</v>
      </c>
      <c r="J25" s="3">
        <v>175</v>
      </c>
      <c r="K25" s="4">
        <f t="shared" si="1"/>
        <v>0.3169142857142857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58</v>
      </c>
      <c r="D26" s="1" t="s">
        <v>59</v>
      </c>
      <c r="E26" s="1"/>
      <c r="F26" s="1" t="s">
        <v>50</v>
      </c>
      <c r="G26" s="1">
        <v>2</v>
      </c>
      <c r="H26" s="3">
        <v>26.67</v>
      </c>
      <c r="I26" s="3">
        <f t="shared" si="0"/>
        <v>53.34</v>
      </c>
      <c r="J26" s="3">
        <v>80</v>
      </c>
      <c r="K26" s="4">
        <f>H26/J26</f>
        <v>0.33337500000000003</v>
      </c>
      <c r="L26" s="1" t="s">
        <v>60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61</v>
      </c>
      <c r="D27" s="1" t="s">
        <v>62</v>
      </c>
      <c r="E27" s="1"/>
      <c r="F27" s="1" t="s">
        <v>50</v>
      </c>
      <c r="G27" s="1">
        <v>13</v>
      </c>
      <c r="H27" s="3">
        <v>12</v>
      </c>
      <c r="I27" s="3">
        <f t="shared" si="0"/>
        <v>156</v>
      </c>
      <c r="J27" s="1"/>
      <c r="K27" s="4" t="e">
        <f t="shared" si="1"/>
        <v>#DIV/0!</v>
      </c>
      <c r="L27" s="1" t="s">
        <v>63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64</v>
      </c>
      <c r="D28" s="1" t="s">
        <v>57</v>
      </c>
      <c r="E28" s="1"/>
      <c r="F28" s="1" t="s">
        <v>50</v>
      </c>
      <c r="H28" s="3">
        <v>120.68</v>
      </c>
      <c r="I28" s="3">
        <f t="shared" si="0"/>
        <v>0</v>
      </c>
      <c r="J28" s="3">
        <v>350</v>
      </c>
      <c r="K28" s="4">
        <f t="shared" si="1"/>
        <v>0.3448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65</v>
      </c>
      <c r="D29" s="1" t="s">
        <v>66</v>
      </c>
      <c r="E29" s="1"/>
      <c r="F29" s="1" t="s">
        <v>50</v>
      </c>
      <c r="H29" s="3">
        <v>28</v>
      </c>
      <c r="I29" s="3">
        <f t="shared" si="0"/>
        <v>0</v>
      </c>
      <c r="J29" s="3">
        <v>110</v>
      </c>
      <c r="K29" s="4">
        <f t="shared" si="1"/>
        <v>0.25454545454545452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67</v>
      </c>
      <c r="D30" s="1" t="s">
        <v>19</v>
      </c>
      <c r="E30" s="1"/>
      <c r="F30" s="1" t="s">
        <v>15</v>
      </c>
      <c r="G30" s="1">
        <v>6</v>
      </c>
      <c r="H30" s="3">
        <v>26.72</v>
      </c>
      <c r="I30" s="3">
        <f t="shared" si="0"/>
        <v>160.32</v>
      </c>
      <c r="J30" s="3">
        <v>88</v>
      </c>
      <c r="K30" s="4">
        <f t="shared" si="1"/>
        <v>0.30363636363636365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68</v>
      </c>
      <c r="D31" s="5" t="s">
        <v>69</v>
      </c>
      <c r="E31" s="1"/>
      <c r="F31" s="1" t="s">
        <v>15</v>
      </c>
      <c r="H31" s="3">
        <v>51.31</v>
      </c>
      <c r="I31" s="3">
        <f t="shared" si="0"/>
        <v>0</v>
      </c>
      <c r="J31" s="3">
        <v>155</v>
      </c>
      <c r="K31" s="4">
        <f t="shared" si="1"/>
        <v>0.33103225806451614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70</v>
      </c>
      <c r="D32" s="5" t="s">
        <v>71</v>
      </c>
      <c r="E32" s="1"/>
      <c r="F32" s="1" t="s">
        <v>15</v>
      </c>
      <c r="H32" s="3">
        <v>45.4</v>
      </c>
      <c r="I32" s="3">
        <f t="shared" si="0"/>
        <v>0</v>
      </c>
      <c r="J32" s="3">
        <v>139</v>
      </c>
      <c r="K32" s="4">
        <f t="shared" si="1"/>
        <v>0.32661870503597124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72</v>
      </c>
      <c r="D33" s="5" t="s">
        <v>71</v>
      </c>
      <c r="E33" s="1"/>
      <c r="F33" s="1" t="s">
        <v>15</v>
      </c>
      <c r="H33" s="3">
        <v>61</v>
      </c>
      <c r="I33" s="3">
        <f t="shared" si="0"/>
        <v>0</v>
      </c>
      <c r="J33" s="3">
        <v>205</v>
      </c>
      <c r="K33" s="4">
        <f t="shared" si="1"/>
        <v>0.29756097560975608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73</v>
      </c>
      <c r="D34" s="5" t="s">
        <v>74</v>
      </c>
      <c r="E34" s="1"/>
      <c r="F34" s="1" t="s">
        <v>15</v>
      </c>
      <c r="H34" s="3">
        <v>87</v>
      </c>
      <c r="I34" s="3">
        <f t="shared" si="0"/>
        <v>0</v>
      </c>
      <c r="J34" s="3">
        <v>280</v>
      </c>
      <c r="K34" s="4">
        <f t="shared" si="1"/>
        <v>0.31071428571428572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77</v>
      </c>
      <c r="D35" s="5" t="s">
        <v>75</v>
      </c>
      <c r="E35" s="1"/>
      <c r="F35" s="1" t="s">
        <v>76</v>
      </c>
      <c r="G35" s="1">
        <v>16</v>
      </c>
      <c r="H35" s="3">
        <v>24</v>
      </c>
      <c r="I35" s="3">
        <f t="shared" si="0"/>
        <v>384</v>
      </c>
      <c r="J35" s="3">
        <v>86</v>
      </c>
      <c r="K35" s="4">
        <f t="shared" si="1"/>
        <v>0.27906976744186046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78</v>
      </c>
      <c r="D36" s="5" t="s">
        <v>79</v>
      </c>
      <c r="E36" s="1"/>
      <c r="F36" s="1" t="s">
        <v>76</v>
      </c>
      <c r="G36" s="1">
        <v>6</v>
      </c>
      <c r="H36" s="3">
        <v>103.88</v>
      </c>
      <c r="I36" s="3">
        <f t="shared" si="0"/>
        <v>623.28</v>
      </c>
      <c r="J36" s="3">
        <v>310</v>
      </c>
      <c r="K36" s="4">
        <f t="shared" si="1"/>
        <v>0.33509677419354839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80</v>
      </c>
      <c r="D37" s="5" t="s">
        <v>75</v>
      </c>
      <c r="E37" s="1"/>
      <c r="F37" s="1" t="s">
        <v>76</v>
      </c>
      <c r="H37" s="3">
        <v>53</v>
      </c>
      <c r="I37" s="3">
        <f t="shared" si="0"/>
        <v>0</v>
      </c>
      <c r="J37" s="3">
        <v>165</v>
      </c>
      <c r="K37" s="4">
        <f t="shared" si="1"/>
        <v>0.32121212121212123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81</v>
      </c>
      <c r="D38" s="5" t="s">
        <v>82</v>
      </c>
      <c r="E38" s="1"/>
      <c r="F38" s="1" t="s">
        <v>83</v>
      </c>
      <c r="H38" s="3">
        <v>24</v>
      </c>
      <c r="I38" s="3">
        <f t="shared" si="0"/>
        <v>0</v>
      </c>
      <c r="J38" s="1"/>
      <c r="K38" s="4" t="e">
        <f t="shared" si="1"/>
        <v>#DIV/0!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84</v>
      </c>
      <c r="D39" s="5" t="s">
        <v>85</v>
      </c>
      <c r="E39" s="1"/>
      <c r="F39" s="1" t="s">
        <v>83</v>
      </c>
      <c r="G39" s="1">
        <v>7</v>
      </c>
      <c r="H39" s="3">
        <v>65</v>
      </c>
      <c r="I39" s="3">
        <f t="shared" si="0"/>
        <v>455</v>
      </c>
      <c r="J39" s="3">
        <v>210</v>
      </c>
      <c r="K39" s="4">
        <f t="shared" si="1"/>
        <v>0.30952380952380953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86</v>
      </c>
      <c r="D40" s="1" t="s">
        <v>87</v>
      </c>
      <c r="E40" s="1"/>
      <c r="F40" s="1" t="s">
        <v>83</v>
      </c>
      <c r="H40" s="3">
        <v>45</v>
      </c>
      <c r="I40" s="3">
        <f t="shared" si="0"/>
        <v>0</v>
      </c>
      <c r="J40" s="3">
        <v>145</v>
      </c>
      <c r="K40" s="4">
        <f t="shared" si="1"/>
        <v>0.31034482758620691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88</v>
      </c>
      <c r="D41" s="1" t="s">
        <v>89</v>
      </c>
      <c r="E41" s="1" t="s">
        <v>14</v>
      </c>
      <c r="F41" s="1" t="s">
        <v>83</v>
      </c>
      <c r="H41" s="3">
        <v>32</v>
      </c>
      <c r="I41" s="3">
        <f t="shared" si="0"/>
        <v>0</v>
      </c>
      <c r="J41" s="3">
        <v>108</v>
      </c>
      <c r="K41" s="4">
        <f t="shared" si="1"/>
        <v>0.29629629629629628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17</v>
      </c>
      <c r="B42" s="1" t="s">
        <v>11</v>
      </c>
      <c r="C42" s="1" t="s">
        <v>91</v>
      </c>
      <c r="D42" s="1" t="s">
        <v>92</v>
      </c>
      <c r="E42" s="1" t="s">
        <v>14</v>
      </c>
      <c r="F42" s="1" t="s">
        <v>372</v>
      </c>
      <c r="G42" s="1">
        <v>10</v>
      </c>
      <c r="H42" s="3">
        <v>36</v>
      </c>
      <c r="I42" s="3">
        <f t="shared" si="0"/>
        <v>360</v>
      </c>
      <c r="J42" s="3">
        <v>115</v>
      </c>
      <c r="K42" s="4">
        <f t="shared" si="1"/>
        <v>0.31304347826086959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17</v>
      </c>
      <c r="B43" s="1" t="s">
        <v>11</v>
      </c>
      <c r="C43" s="1" t="s">
        <v>93</v>
      </c>
      <c r="D43" s="1" t="s">
        <v>94</v>
      </c>
      <c r="E43" s="1" t="s">
        <v>14</v>
      </c>
      <c r="F43" s="1" t="s">
        <v>372</v>
      </c>
      <c r="G43" s="1">
        <v>1</v>
      </c>
      <c r="H43" s="3">
        <v>46</v>
      </c>
      <c r="I43" s="3">
        <f t="shared" si="0"/>
        <v>46</v>
      </c>
      <c r="J43" s="3">
        <v>142</v>
      </c>
      <c r="K43" s="4">
        <f t="shared" si="1"/>
        <v>0.323943661971831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95</v>
      </c>
      <c r="B44" s="1" t="s">
        <v>99</v>
      </c>
      <c r="C44" s="1" t="s">
        <v>97</v>
      </c>
      <c r="D44" s="1" t="s">
        <v>100</v>
      </c>
      <c r="E44" s="1"/>
      <c r="F44" s="1" t="s">
        <v>98</v>
      </c>
      <c r="G44" s="1">
        <v>6</v>
      </c>
      <c r="H44" s="3">
        <v>142</v>
      </c>
      <c r="I44" s="3">
        <f t="shared" si="0"/>
        <v>852</v>
      </c>
      <c r="J44" s="3">
        <v>142</v>
      </c>
      <c r="K44" s="4">
        <f t="shared" si="1"/>
        <v>1</v>
      </c>
      <c r="L44" s="1" t="s">
        <v>361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102</v>
      </c>
      <c r="B45" s="1" t="s">
        <v>103</v>
      </c>
      <c r="C45" s="1" t="s">
        <v>104</v>
      </c>
      <c r="D45" s="1" t="s">
        <v>105</v>
      </c>
      <c r="E45" s="1"/>
      <c r="F45" s="1" t="s">
        <v>83</v>
      </c>
      <c r="G45" s="1">
        <v>3</v>
      </c>
      <c r="H45" s="3">
        <v>22.8</v>
      </c>
      <c r="I45" s="3">
        <f t="shared" si="0"/>
        <v>68.400000000000006</v>
      </c>
      <c r="J45" s="3">
        <v>78</v>
      </c>
      <c r="K45" s="4">
        <f t="shared" si="1"/>
        <v>0.29230769230769232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110</v>
      </c>
      <c r="E46" s="1"/>
      <c r="F46" s="1" t="s">
        <v>372</v>
      </c>
      <c r="H46" s="3">
        <v>41.95</v>
      </c>
      <c r="I46" s="3">
        <f t="shared" si="0"/>
        <v>0</v>
      </c>
      <c r="J46" s="3">
        <v>125</v>
      </c>
      <c r="K46" s="4">
        <f t="shared" si="1"/>
        <v>0.33560000000000001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111</v>
      </c>
      <c r="E47" s="1"/>
      <c r="F47" s="1" t="s">
        <v>372</v>
      </c>
      <c r="G47" s="1"/>
      <c r="H47" s="3">
        <v>197</v>
      </c>
      <c r="I47" s="3">
        <f t="shared" si="0"/>
        <v>0</v>
      </c>
      <c r="J47" s="3">
        <v>445</v>
      </c>
      <c r="K47" s="4">
        <f t="shared" si="1"/>
        <v>0.44269662921348313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112</v>
      </c>
      <c r="E48" s="1"/>
      <c r="F48" s="1" t="s">
        <v>372</v>
      </c>
      <c r="G48" s="1">
        <v>3</v>
      </c>
      <c r="H48" s="3">
        <v>85.95</v>
      </c>
      <c r="I48" s="3">
        <f t="shared" si="0"/>
        <v>257.85000000000002</v>
      </c>
      <c r="J48" s="3">
        <v>280</v>
      </c>
      <c r="K48" s="4">
        <f t="shared" si="1"/>
        <v>0.30696428571428575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113</v>
      </c>
      <c r="E49" s="1"/>
      <c r="F49" s="1" t="s">
        <v>372</v>
      </c>
      <c r="H49" s="3">
        <v>155</v>
      </c>
      <c r="I49" s="3">
        <f t="shared" si="0"/>
        <v>0</v>
      </c>
      <c r="J49" s="3">
        <v>350</v>
      </c>
      <c r="K49" s="4">
        <f t="shared" si="1"/>
        <v>0.44285714285714284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114</v>
      </c>
      <c r="E50" s="1"/>
      <c r="F50" s="1" t="s">
        <v>372</v>
      </c>
      <c r="G50" s="1"/>
      <c r="H50" s="3">
        <v>82</v>
      </c>
      <c r="I50" s="3">
        <f t="shared" si="0"/>
        <v>0</v>
      </c>
      <c r="J50" s="3">
        <v>245</v>
      </c>
      <c r="K50" s="4">
        <f t="shared" si="1"/>
        <v>0.33469387755102042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115</v>
      </c>
      <c r="E51" s="1"/>
      <c r="F51" s="1" t="s">
        <v>372</v>
      </c>
      <c r="G51" s="1">
        <v>3</v>
      </c>
      <c r="H51" s="3">
        <v>88</v>
      </c>
      <c r="I51" s="3">
        <f t="shared" si="0"/>
        <v>264</v>
      </c>
      <c r="J51" s="3">
        <v>260</v>
      </c>
      <c r="K51" s="4">
        <f t="shared" si="1"/>
        <v>0.33846153846153848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116</v>
      </c>
      <c r="E52" s="1"/>
      <c r="F52" s="1" t="s">
        <v>372</v>
      </c>
      <c r="G52">
        <v>5</v>
      </c>
      <c r="H52" s="3">
        <v>61.45</v>
      </c>
      <c r="I52" s="3">
        <f t="shared" si="0"/>
        <v>307.25</v>
      </c>
      <c r="J52" s="3">
        <v>190</v>
      </c>
      <c r="K52" s="4">
        <f t="shared" si="1"/>
        <v>0.32342105263157894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117</v>
      </c>
      <c r="E53" s="1"/>
      <c r="F53" s="1" t="s">
        <v>372</v>
      </c>
      <c r="H53" s="3">
        <v>49</v>
      </c>
      <c r="I53" s="3">
        <f t="shared" si="0"/>
        <v>0</v>
      </c>
      <c r="J53" s="3">
        <v>154</v>
      </c>
      <c r="K53" s="4">
        <f t="shared" si="1"/>
        <v>0.31818181818181818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118</v>
      </c>
      <c r="E54" s="1">
        <v>2014</v>
      </c>
      <c r="F54" s="1" t="s">
        <v>372</v>
      </c>
      <c r="G54" s="1"/>
      <c r="H54" s="3">
        <v>82</v>
      </c>
      <c r="I54" s="3">
        <f t="shared" si="0"/>
        <v>0</v>
      </c>
      <c r="J54" s="3">
        <v>250</v>
      </c>
      <c r="K54" s="4">
        <f t="shared" si="1"/>
        <v>0.32800000000000001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119</v>
      </c>
      <c r="E55" s="1">
        <v>2009</v>
      </c>
      <c r="F55" s="1" t="s">
        <v>372</v>
      </c>
      <c r="G55" s="1">
        <v>4</v>
      </c>
      <c r="H55" s="3">
        <v>66.95</v>
      </c>
      <c r="I55" s="3">
        <f t="shared" si="0"/>
        <v>267.8</v>
      </c>
      <c r="J55" s="3">
        <v>220</v>
      </c>
      <c r="K55" s="4">
        <f t="shared" si="1"/>
        <v>0.30431818181818182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120</v>
      </c>
      <c r="E56" s="1" t="s">
        <v>14</v>
      </c>
      <c r="F56" s="1" t="s">
        <v>372</v>
      </c>
      <c r="G56" s="1">
        <v>11</v>
      </c>
      <c r="H56" s="3">
        <v>49</v>
      </c>
      <c r="I56" s="3">
        <f t="shared" si="0"/>
        <v>539</v>
      </c>
      <c r="J56" s="3">
        <v>170</v>
      </c>
      <c r="K56" s="4">
        <f t="shared" si="1"/>
        <v>0.28823529411764703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373</v>
      </c>
      <c r="E57" s="1" t="s">
        <v>14</v>
      </c>
      <c r="F57" s="1" t="s">
        <v>372</v>
      </c>
      <c r="G57" s="1">
        <v>11</v>
      </c>
      <c r="H57" s="3">
        <v>49.95</v>
      </c>
      <c r="I57" s="3">
        <f t="shared" si="0"/>
        <v>549.45000000000005</v>
      </c>
      <c r="J57" s="3">
        <v>160</v>
      </c>
      <c r="K57" s="4">
        <v>0.31219999999999998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121</v>
      </c>
      <c r="E58" s="1" t="s">
        <v>14</v>
      </c>
      <c r="F58" s="1" t="s">
        <v>90</v>
      </c>
      <c r="G58" s="1">
        <v>8</v>
      </c>
      <c r="H58" s="3">
        <v>36</v>
      </c>
      <c r="I58" s="3">
        <f t="shared" si="0"/>
        <v>288</v>
      </c>
      <c r="J58" s="3">
        <v>110</v>
      </c>
      <c r="K58" s="4">
        <f t="shared" si="1"/>
        <v>0.32727272727272727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107</v>
      </c>
      <c r="B59" s="1" t="s">
        <v>108</v>
      </c>
      <c r="C59" s="1" t="s">
        <v>109</v>
      </c>
      <c r="D59" s="1" t="s">
        <v>370</v>
      </c>
      <c r="E59" s="1">
        <v>2016</v>
      </c>
      <c r="F59" s="1" t="s">
        <v>123</v>
      </c>
      <c r="G59" s="1">
        <v>4</v>
      </c>
      <c r="H59" s="3">
        <v>82</v>
      </c>
      <c r="I59" s="3">
        <f t="shared" si="0"/>
        <v>328</v>
      </c>
      <c r="J59" s="3">
        <v>220</v>
      </c>
      <c r="K59" s="4">
        <f t="shared" si="1"/>
        <v>0.37272727272727274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107</v>
      </c>
      <c r="B60" s="1" t="s">
        <v>108</v>
      </c>
      <c r="C60" s="1" t="s">
        <v>109</v>
      </c>
      <c r="D60" s="1" t="s">
        <v>122</v>
      </c>
      <c r="E60" s="1">
        <v>2016</v>
      </c>
      <c r="F60" s="1" t="s">
        <v>123</v>
      </c>
      <c r="G60" s="1">
        <v>4</v>
      </c>
      <c r="H60" s="3">
        <v>54.83</v>
      </c>
      <c r="I60" s="3">
        <f t="shared" si="0"/>
        <v>219.32</v>
      </c>
      <c r="J60" s="3">
        <v>175</v>
      </c>
      <c r="K60" s="4">
        <f t="shared" si="1"/>
        <v>0.31331428571428571</v>
      </c>
      <c r="L60" s="1" t="s">
        <v>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364</v>
      </c>
      <c r="E61" s="1"/>
      <c r="F61" s="1" t="s">
        <v>123</v>
      </c>
      <c r="G61" s="1">
        <v>2</v>
      </c>
      <c r="H61" s="3">
        <v>48.33</v>
      </c>
      <c r="I61" s="3">
        <f t="shared" si="0"/>
        <v>96.66</v>
      </c>
      <c r="J61" s="3">
        <v>145</v>
      </c>
      <c r="K61" s="4">
        <f t="shared" si="1"/>
        <v>0.3333103448275862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125</v>
      </c>
      <c r="E62" s="1">
        <v>2017</v>
      </c>
      <c r="F62" s="1" t="s">
        <v>123</v>
      </c>
      <c r="G62" s="1"/>
      <c r="H62" s="3">
        <v>117.33</v>
      </c>
      <c r="I62" s="3">
        <f t="shared" si="0"/>
        <v>0</v>
      </c>
      <c r="J62" s="3">
        <v>333</v>
      </c>
      <c r="K62" s="4">
        <f t="shared" si="1"/>
        <v>0.35234234234234235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126</v>
      </c>
      <c r="E63" s="1"/>
      <c r="F63" s="1" t="s">
        <v>123</v>
      </c>
      <c r="G63" s="1">
        <v>13</v>
      </c>
      <c r="H63" s="3">
        <v>47</v>
      </c>
      <c r="I63" s="3">
        <f t="shared" si="0"/>
        <v>611</v>
      </c>
      <c r="J63" s="3">
        <v>160</v>
      </c>
      <c r="K63" s="4">
        <f t="shared" si="1"/>
        <v>0.29375000000000001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127</v>
      </c>
      <c r="E64" s="1"/>
      <c r="F64" s="1" t="s">
        <v>123</v>
      </c>
      <c r="H64" s="3">
        <v>64.33</v>
      </c>
      <c r="I64" s="3">
        <f t="shared" si="0"/>
        <v>0</v>
      </c>
      <c r="J64" s="3">
        <v>205</v>
      </c>
      <c r="K64" s="4">
        <f t="shared" si="1"/>
        <v>0.31380487804878049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124</v>
      </c>
      <c r="B65" s="1" t="s">
        <v>108</v>
      </c>
      <c r="C65" s="1" t="s">
        <v>109</v>
      </c>
      <c r="D65" s="1" t="s">
        <v>363</v>
      </c>
      <c r="E65" s="1"/>
      <c r="F65" s="1" t="s">
        <v>123</v>
      </c>
      <c r="H65" s="3">
        <v>89.17</v>
      </c>
      <c r="I65" s="3">
        <f t="shared" si="0"/>
        <v>0</v>
      </c>
      <c r="J65" s="3">
        <v>195</v>
      </c>
      <c r="K65" s="4">
        <f t="shared" si="1"/>
        <v>0.45728205128205129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124</v>
      </c>
      <c r="B66" s="1" t="s">
        <v>108</v>
      </c>
      <c r="C66" s="1" t="s">
        <v>109</v>
      </c>
      <c r="D66" s="1" t="s">
        <v>128</v>
      </c>
      <c r="E66" s="1"/>
      <c r="F66" s="1" t="s">
        <v>123</v>
      </c>
      <c r="H66" s="3">
        <v>80</v>
      </c>
      <c r="I66" s="3">
        <f t="shared" si="0"/>
        <v>0</v>
      </c>
      <c r="J66" s="3">
        <v>240</v>
      </c>
      <c r="K66" s="4">
        <f t="shared" si="1"/>
        <v>0.33333333333333331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129</v>
      </c>
      <c r="E67" s="1" t="s">
        <v>14</v>
      </c>
      <c r="F67" s="1" t="s">
        <v>130</v>
      </c>
      <c r="G67" s="1"/>
      <c r="H67" s="3">
        <v>29</v>
      </c>
      <c r="I67" s="3">
        <f t="shared" ref="I67:I130" si="2">H67*G67</f>
        <v>0</v>
      </c>
      <c r="J67" s="3">
        <v>75</v>
      </c>
      <c r="K67" s="4">
        <f t="shared" si="1"/>
        <v>0.38666666666666666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131</v>
      </c>
      <c r="E68" s="1" t="s">
        <v>14</v>
      </c>
      <c r="F68" s="1" t="s">
        <v>130</v>
      </c>
      <c r="G68" s="1">
        <v>3</v>
      </c>
      <c r="H68" s="3">
        <v>29</v>
      </c>
      <c r="I68" s="3">
        <f t="shared" si="2"/>
        <v>87</v>
      </c>
      <c r="J68" s="3">
        <v>75</v>
      </c>
      <c r="K68" s="4">
        <f t="shared" si="1"/>
        <v>0.38666666666666666</v>
      </c>
      <c r="L68" s="1" t="s">
        <v>63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108</v>
      </c>
      <c r="C69" s="1" t="s">
        <v>109</v>
      </c>
      <c r="D69" s="1" t="s">
        <v>132</v>
      </c>
      <c r="E69" s="1">
        <v>2006</v>
      </c>
      <c r="F69" s="1" t="s">
        <v>123</v>
      </c>
      <c r="G69">
        <v>6</v>
      </c>
      <c r="H69" s="3">
        <v>139.99</v>
      </c>
      <c r="I69" s="3">
        <f t="shared" si="2"/>
        <v>839.94</v>
      </c>
      <c r="J69" s="3">
        <v>435</v>
      </c>
      <c r="K69" s="4">
        <f t="shared" si="1"/>
        <v>0.321816091954023</v>
      </c>
      <c r="L69" s="1" t="s">
        <v>63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107</v>
      </c>
      <c r="B70" s="1" t="s">
        <v>108</v>
      </c>
      <c r="C70" s="1" t="s">
        <v>109</v>
      </c>
      <c r="D70" s="1" t="s">
        <v>133</v>
      </c>
      <c r="E70" s="1"/>
      <c r="F70" s="1" t="s">
        <v>83</v>
      </c>
      <c r="H70" s="3">
        <v>61</v>
      </c>
      <c r="I70" s="3">
        <f t="shared" si="2"/>
        <v>0</v>
      </c>
      <c r="J70" s="3">
        <v>205</v>
      </c>
      <c r="K70" s="4">
        <f t="shared" si="1"/>
        <v>0.29756097560975608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107</v>
      </c>
      <c r="B71" s="1" t="s">
        <v>134</v>
      </c>
      <c r="C71" s="1" t="s">
        <v>107</v>
      </c>
      <c r="D71" s="1" t="s">
        <v>135</v>
      </c>
      <c r="E71" s="1"/>
      <c r="F71" s="1" t="s">
        <v>83</v>
      </c>
      <c r="G71" s="1"/>
      <c r="H71" s="3">
        <v>26</v>
      </c>
      <c r="I71" s="3">
        <f t="shared" si="2"/>
        <v>0</v>
      </c>
      <c r="J71" s="3">
        <v>84</v>
      </c>
      <c r="K71" s="4">
        <f t="shared" ref="K71:K139" si="3">H71/J71</f>
        <v>0.30952380952380953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134</v>
      </c>
      <c r="C72" s="1" t="s">
        <v>137</v>
      </c>
      <c r="D72" s="1" t="s">
        <v>138</v>
      </c>
      <c r="E72" s="1"/>
      <c r="F72" s="1" t="s">
        <v>83</v>
      </c>
      <c r="G72" s="1">
        <v>8</v>
      </c>
      <c r="H72" s="3">
        <v>25</v>
      </c>
      <c r="I72" s="3">
        <f t="shared" si="2"/>
        <v>200</v>
      </c>
      <c r="J72" s="3">
        <v>82</v>
      </c>
      <c r="K72" s="4">
        <f t="shared" si="3"/>
        <v>0.3048780487804878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134</v>
      </c>
      <c r="C73" s="1" t="s">
        <v>139</v>
      </c>
      <c r="D73" s="1" t="s">
        <v>140</v>
      </c>
      <c r="E73" s="1">
        <v>2021</v>
      </c>
      <c r="F73" s="1" t="s">
        <v>141</v>
      </c>
      <c r="G73" s="1">
        <v>3</v>
      </c>
      <c r="H73" s="3">
        <v>32</v>
      </c>
      <c r="I73" s="3">
        <f t="shared" si="2"/>
        <v>96</v>
      </c>
      <c r="J73" s="3">
        <v>99</v>
      </c>
      <c r="K73" s="4">
        <f t="shared" si="3"/>
        <v>0.32323232323232326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142</v>
      </c>
      <c r="C74" s="1" t="s">
        <v>143</v>
      </c>
      <c r="D74" s="1" t="s">
        <v>144</v>
      </c>
      <c r="E74" s="1"/>
      <c r="F74" s="1" t="s">
        <v>50</v>
      </c>
      <c r="G74" s="1">
        <v>9</v>
      </c>
      <c r="H74" s="3">
        <v>33</v>
      </c>
      <c r="I74" s="3">
        <f t="shared" si="2"/>
        <v>297</v>
      </c>
      <c r="J74" s="3">
        <v>104</v>
      </c>
      <c r="K74" s="4">
        <f t="shared" si="3"/>
        <v>0.31730769230769229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145</v>
      </c>
      <c r="C75" s="1" t="s">
        <v>146</v>
      </c>
      <c r="D75" s="1" t="s">
        <v>147</v>
      </c>
      <c r="E75" s="1"/>
      <c r="F75" s="1" t="s">
        <v>83</v>
      </c>
      <c r="G75" s="1">
        <v>9</v>
      </c>
      <c r="H75" s="3">
        <v>33</v>
      </c>
      <c r="I75" s="3">
        <f t="shared" si="2"/>
        <v>297</v>
      </c>
      <c r="J75" s="3">
        <v>83</v>
      </c>
      <c r="K75" s="4">
        <f t="shared" si="3"/>
        <v>0.39759036144578314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148</v>
      </c>
      <c r="D76" s="1" t="s">
        <v>149</v>
      </c>
      <c r="E76" s="1">
        <v>2021</v>
      </c>
      <c r="F76" s="1" t="s">
        <v>83</v>
      </c>
      <c r="G76" s="1">
        <v>5</v>
      </c>
      <c r="H76" s="3">
        <v>31.16</v>
      </c>
      <c r="I76" s="3">
        <f t="shared" si="2"/>
        <v>155.80000000000001</v>
      </c>
      <c r="J76" s="3">
        <v>105</v>
      </c>
      <c r="K76" s="4">
        <f t="shared" si="3"/>
        <v>0.29676190476190478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108</v>
      </c>
      <c r="C77" s="1" t="s">
        <v>150</v>
      </c>
      <c r="D77" s="1" t="s">
        <v>151</v>
      </c>
      <c r="E77" s="1"/>
      <c r="F77" s="1" t="s">
        <v>83</v>
      </c>
      <c r="H77" s="3">
        <v>40</v>
      </c>
      <c r="I77" s="3">
        <f t="shared" si="2"/>
        <v>0</v>
      </c>
      <c r="J77" s="3">
        <v>128</v>
      </c>
      <c r="K77" s="4">
        <f t="shared" si="3"/>
        <v>0.3125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108</v>
      </c>
      <c r="C78" s="1" t="s">
        <v>150</v>
      </c>
      <c r="D78" s="1" t="s">
        <v>152</v>
      </c>
      <c r="E78" s="1"/>
      <c r="F78" s="1" t="s">
        <v>83</v>
      </c>
      <c r="H78" s="3">
        <v>25</v>
      </c>
      <c r="I78" s="3">
        <f t="shared" si="2"/>
        <v>0</v>
      </c>
      <c r="J78" s="3">
        <v>87</v>
      </c>
      <c r="K78" s="4">
        <f t="shared" si="3"/>
        <v>0.28735632183908044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134</v>
      </c>
      <c r="C79" s="1" t="s">
        <v>153</v>
      </c>
      <c r="D79" s="1" t="s">
        <v>154</v>
      </c>
      <c r="E79" s="1"/>
      <c r="F79" s="1" t="s">
        <v>83</v>
      </c>
      <c r="H79" s="3">
        <v>24</v>
      </c>
      <c r="I79" s="3">
        <f t="shared" si="2"/>
        <v>0</v>
      </c>
      <c r="J79" s="3">
        <v>84</v>
      </c>
      <c r="K79" s="4">
        <f t="shared" si="3"/>
        <v>0.2857142857142857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108</v>
      </c>
      <c r="C80" s="1" t="s">
        <v>155</v>
      </c>
      <c r="D80" s="1" t="s">
        <v>156</v>
      </c>
      <c r="E80" s="1"/>
      <c r="F80" s="1" t="s">
        <v>83</v>
      </c>
      <c r="G80" s="1">
        <v>2</v>
      </c>
      <c r="H80" s="3">
        <v>24</v>
      </c>
      <c r="I80" s="3">
        <f t="shared" si="2"/>
        <v>48</v>
      </c>
      <c r="J80" s="1"/>
      <c r="K80" s="4" t="e">
        <f t="shared" si="3"/>
        <v>#DIV/0!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157</v>
      </c>
      <c r="C81" s="1" t="s">
        <v>158</v>
      </c>
      <c r="D81" s="5" t="s">
        <v>159</v>
      </c>
      <c r="E81" s="1"/>
      <c r="F81" s="5" t="s">
        <v>83</v>
      </c>
      <c r="H81" s="3">
        <v>38</v>
      </c>
      <c r="I81" s="3">
        <f t="shared" si="2"/>
        <v>0</v>
      </c>
      <c r="J81" s="3">
        <v>124</v>
      </c>
      <c r="K81" s="4">
        <f t="shared" si="3"/>
        <v>0.30645161290322581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142</v>
      </c>
      <c r="C82" s="1" t="s">
        <v>160</v>
      </c>
      <c r="D82" s="5" t="s">
        <v>161</v>
      </c>
      <c r="E82" s="1"/>
      <c r="F82" s="5" t="s">
        <v>83</v>
      </c>
      <c r="H82" s="3">
        <v>30</v>
      </c>
      <c r="I82" s="3">
        <f t="shared" si="2"/>
        <v>0</v>
      </c>
      <c r="J82" s="3">
        <v>98</v>
      </c>
      <c r="K82" s="4">
        <f t="shared" si="3"/>
        <v>0.30612244897959184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163</v>
      </c>
      <c r="E83" s="1"/>
      <c r="F83" s="1" t="s">
        <v>164</v>
      </c>
      <c r="H83" s="3">
        <v>17.5</v>
      </c>
      <c r="I83" s="3">
        <f t="shared" si="2"/>
        <v>0</v>
      </c>
      <c r="J83" s="3">
        <v>70</v>
      </c>
      <c r="K83" s="4">
        <f t="shared" si="3"/>
        <v>0.25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165</v>
      </c>
      <c r="E84" s="1"/>
      <c r="F84" s="1" t="s">
        <v>164</v>
      </c>
      <c r="G84" s="1">
        <v>11</v>
      </c>
      <c r="H84" s="3">
        <v>20</v>
      </c>
      <c r="I84" s="3">
        <f t="shared" si="2"/>
        <v>220</v>
      </c>
      <c r="J84" s="3">
        <v>79</v>
      </c>
      <c r="K84" s="4">
        <f t="shared" si="3"/>
        <v>0.25316455696202533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162</v>
      </c>
      <c r="C85" s="1" t="s">
        <v>146</v>
      </c>
      <c r="D85" s="1" t="s">
        <v>166</v>
      </c>
      <c r="E85" s="1">
        <v>2020</v>
      </c>
      <c r="F85" s="1" t="s">
        <v>372</v>
      </c>
      <c r="G85" s="1"/>
      <c r="H85" s="3">
        <v>60</v>
      </c>
      <c r="I85" s="3">
        <f t="shared" si="2"/>
        <v>0</v>
      </c>
      <c r="J85" s="3">
        <v>180</v>
      </c>
      <c r="K85" s="4">
        <f t="shared" si="3"/>
        <v>0.33333333333333331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162</v>
      </c>
      <c r="C86" s="1" t="s">
        <v>146</v>
      </c>
      <c r="D86" s="1" t="s">
        <v>166</v>
      </c>
      <c r="E86" s="1">
        <v>2022</v>
      </c>
      <c r="F86" s="1" t="s">
        <v>76</v>
      </c>
      <c r="G86">
        <v>6</v>
      </c>
      <c r="H86" s="3">
        <v>80</v>
      </c>
      <c r="I86" s="3">
        <f t="shared" si="2"/>
        <v>480</v>
      </c>
      <c r="J86" s="3">
        <v>220</v>
      </c>
      <c r="K86" s="4">
        <f t="shared" si="3"/>
        <v>0.36363636363636365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162</v>
      </c>
      <c r="C87" s="1" t="s">
        <v>146</v>
      </c>
      <c r="D87" s="1" t="s">
        <v>167</v>
      </c>
      <c r="E87" s="1"/>
      <c r="F87" s="1" t="s">
        <v>372</v>
      </c>
      <c r="H87" s="3">
        <v>37.950000000000003</v>
      </c>
      <c r="I87" s="3">
        <f t="shared" si="2"/>
        <v>0</v>
      </c>
      <c r="J87" s="3">
        <v>114</v>
      </c>
      <c r="K87" s="4">
        <f t="shared" si="3"/>
        <v>0.3328947368421053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168</v>
      </c>
      <c r="D88" s="1" t="s">
        <v>169</v>
      </c>
      <c r="E88" s="1"/>
      <c r="F88" s="1" t="s">
        <v>50</v>
      </c>
      <c r="H88" s="3">
        <v>21.33</v>
      </c>
      <c r="I88" s="3">
        <f t="shared" si="2"/>
        <v>0</v>
      </c>
      <c r="J88" s="3">
        <v>74</v>
      </c>
      <c r="K88" s="4">
        <f t="shared" si="3"/>
        <v>0.28824324324324324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168</v>
      </c>
      <c r="D89" s="1" t="s">
        <v>170</v>
      </c>
      <c r="E89" s="1"/>
      <c r="F89" s="1" t="s">
        <v>50</v>
      </c>
      <c r="H89" s="3">
        <v>21.33</v>
      </c>
      <c r="I89" s="3">
        <f t="shared" si="2"/>
        <v>0</v>
      </c>
      <c r="J89" s="3">
        <v>95</v>
      </c>
      <c r="K89" s="4">
        <f t="shared" si="3"/>
        <v>0.22452631578947366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171</v>
      </c>
      <c r="D90" s="1" t="s">
        <v>172</v>
      </c>
      <c r="E90" s="1"/>
      <c r="F90" s="1" t="s">
        <v>90</v>
      </c>
      <c r="H90" s="3">
        <v>210</v>
      </c>
      <c r="I90" s="3">
        <f t="shared" si="2"/>
        <v>0</v>
      </c>
      <c r="J90" s="3">
        <v>610</v>
      </c>
      <c r="K90" s="4">
        <f t="shared" si="3"/>
        <v>0.34426229508196721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173</v>
      </c>
      <c r="D91" s="1" t="s">
        <v>174</v>
      </c>
      <c r="E91" s="1"/>
      <c r="F91" s="1" t="s">
        <v>90</v>
      </c>
      <c r="H91" s="3">
        <v>25</v>
      </c>
      <c r="I91" s="3">
        <f t="shared" si="2"/>
        <v>0</v>
      </c>
      <c r="J91" s="3">
        <v>79</v>
      </c>
      <c r="K91" s="4">
        <f t="shared" si="3"/>
        <v>0.31645569620253167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148</v>
      </c>
      <c r="D92" s="1" t="s">
        <v>175</v>
      </c>
      <c r="E92" s="1"/>
      <c r="F92" s="1" t="s">
        <v>90</v>
      </c>
      <c r="H92" s="3">
        <v>72</v>
      </c>
      <c r="I92" s="3">
        <f t="shared" si="2"/>
        <v>0</v>
      </c>
      <c r="J92" s="3">
        <v>236</v>
      </c>
      <c r="K92" s="4">
        <f t="shared" si="3"/>
        <v>0.30508474576271188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176</v>
      </c>
      <c r="E93" s="1">
        <v>2018</v>
      </c>
      <c r="F93" s="1" t="s">
        <v>372</v>
      </c>
      <c r="G93" s="1"/>
      <c r="H93" s="3">
        <v>40.950000000000003</v>
      </c>
      <c r="I93" s="3">
        <f t="shared" si="2"/>
        <v>0</v>
      </c>
      <c r="J93" s="3">
        <v>128</v>
      </c>
      <c r="K93" s="4">
        <f t="shared" si="3"/>
        <v>0.31992187500000002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108</v>
      </c>
      <c r="C94" s="1" t="s">
        <v>150</v>
      </c>
      <c r="D94" s="1" t="s">
        <v>177</v>
      </c>
      <c r="E94" s="1">
        <v>2018</v>
      </c>
      <c r="F94" s="1" t="s">
        <v>372</v>
      </c>
      <c r="G94" s="1"/>
      <c r="H94" s="3">
        <v>44.95</v>
      </c>
      <c r="I94" s="3">
        <f t="shared" si="2"/>
        <v>0</v>
      </c>
      <c r="J94" s="3">
        <v>139</v>
      </c>
      <c r="K94" s="4">
        <f t="shared" si="3"/>
        <v>0.32338129496402879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108</v>
      </c>
      <c r="C95" s="1" t="s">
        <v>150</v>
      </c>
      <c r="D95" s="1" t="s">
        <v>178</v>
      </c>
      <c r="E95" s="1">
        <v>2018</v>
      </c>
      <c r="F95" s="1" t="s">
        <v>372</v>
      </c>
      <c r="G95" s="5">
        <v>5</v>
      </c>
      <c r="H95" s="3">
        <v>144</v>
      </c>
      <c r="I95" s="3">
        <f t="shared" si="2"/>
        <v>720</v>
      </c>
      <c r="J95" s="3">
        <v>390</v>
      </c>
      <c r="K95" s="4">
        <f t="shared" si="3"/>
        <v>0.36923076923076925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108</v>
      </c>
      <c r="C96" s="1" t="s">
        <v>150</v>
      </c>
      <c r="D96" s="1" t="s">
        <v>179</v>
      </c>
      <c r="E96" s="1">
        <v>2018</v>
      </c>
      <c r="F96" s="1" t="s">
        <v>372</v>
      </c>
      <c r="G96" s="1"/>
      <c r="H96" s="3">
        <v>281.55</v>
      </c>
      <c r="I96" s="3">
        <f t="shared" si="2"/>
        <v>0</v>
      </c>
      <c r="J96" s="3">
        <v>685</v>
      </c>
      <c r="K96" s="4">
        <f t="shared" si="3"/>
        <v>0.41102189781021897</v>
      </c>
      <c r="L96" s="1" t="s">
        <v>63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180</v>
      </c>
      <c r="C97" s="1" t="s">
        <v>168</v>
      </c>
      <c r="D97" s="1" t="s">
        <v>181</v>
      </c>
      <c r="E97" s="1">
        <v>2021</v>
      </c>
      <c r="F97" s="1" t="s">
        <v>372</v>
      </c>
      <c r="G97" s="1"/>
      <c r="H97" s="3">
        <v>31.95</v>
      </c>
      <c r="I97" s="3">
        <f t="shared" si="2"/>
        <v>0</v>
      </c>
      <c r="J97" s="3">
        <v>96</v>
      </c>
      <c r="K97" s="4">
        <f t="shared" si="3"/>
        <v>0.33281250000000001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180</v>
      </c>
      <c r="C98" s="1" t="s">
        <v>148</v>
      </c>
      <c r="D98" s="1" t="s">
        <v>182</v>
      </c>
      <c r="E98" s="1">
        <v>2020</v>
      </c>
      <c r="F98" s="1" t="s">
        <v>372</v>
      </c>
      <c r="G98" s="1"/>
      <c r="H98" s="3">
        <v>38.950000000000003</v>
      </c>
      <c r="I98" s="3">
        <f t="shared" si="2"/>
        <v>0</v>
      </c>
      <c r="J98" s="3">
        <v>125</v>
      </c>
      <c r="K98" s="4">
        <f t="shared" si="3"/>
        <v>0.31160000000000004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183</v>
      </c>
      <c r="E99" s="1">
        <v>2020</v>
      </c>
      <c r="F99" s="1" t="s">
        <v>372</v>
      </c>
      <c r="G99" s="1"/>
      <c r="H99" s="3">
        <v>46</v>
      </c>
      <c r="I99" s="3">
        <f t="shared" si="2"/>
        <v>0</v>
      </c>
      <c r="J99" s="3">
        <v>149</v>
      </c>
      <c r="K99" s="4">
        <f t="shared" si="3"/>
        <v>0.3087248322147651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184</v>
      </c>
      <c r="E100" s="1">
        <v>2019</v>
      </c>
      <c r="F100" s="1" t="s">
        <v>372</v>
      </c>
      <c r="G100" s="5">
        <v>4</v>
      </c>
      <c r="H100" s="3">
        <v>75.95</v>
      </c>
      <c r="I100" s="3">
        <f t="shared" si="2"/>
        <v>303.8</v>
      </c>
      <c r="J100" s="3">
        <v>235</v>
      </c>
      <c r="K100" s="4">
        <f t="shared" si="3"/>
        <v>0.32319148936170217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108</v>
      </c>
      <c r="C101" s="1" t="s">
        <v>148</v>
      </c>
      <c r="D101" s="1" t="s">
        <v>185</v>
      </c>
      <c r="E101" s="1"/>
      <c r="F101" s="1" t="s">
        <v>372</v>
      </c>
      <c r="G101" s="1"/>
      <c r="H101" s="3">
        <v>70</v>
      </c>
      <c r="I101" s="3">
        <f t="shared" si="2"/>
        <v>0</v>
      </c>
      <c r="J101" s="3">
        <v>240</v>
      </c>
      <c r="K101" s="4">
        <f t="shared" si="3"/>
        <v>0.29166666666666669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108</v>
      </c>
      <c r="C102" s="1" t="s">
        <v>148</v>
      </c>
      <c r="D102" s="1" t="s">
        <v>186</v>
      </c>
      <c r="E102" s="1"/>
      <c r="F102" s="1" t="s">
        <v>372</v>
      </c>
      <c r="G102" s="1"/>
      <c r="H102" s="3">
        <v>130</v>
      </c>
      <c r="I102" s="3">
        <f t="shared" si="2"/>
        <v>0</v>
      </c>
      <c r="J102" s="3">
        <v>430</v>
      </c>
      <c r="K102" s="4">
        <f t="shared" si="3"/>
        <v>0.30232558139534882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108</v>
      </c>
      <c r="C103" s="1" t="s">
        <v>148</v>
      </c>
      <c r="D103" s="1" t="s">
        <v>387</v>
      </c>
      <c r="E103" s="1">
        <v>2021</v>
      </c>
      <c r="F103" s="1" t="s">
        <v>372</v>
      </c>
      <c r="G103" s="1"/>
      <c r="H103" s="3">
        <v>72</v>
      </c>
      <c r="I103" s="3">
        <f t="shared" si="2"/>
        <v>0</v>
      </c>
      <c r="J103" s="3">
        <v>215</v>
      </c>
      <c r="K103" s="4">
        <f t="shared" si="3"/>
        <v>0.33488372093023255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108</v>
      </c>
      <c r="C104" s="1" t="s">
        <v>148</v>
      </c>
      <c r="D104" s="1" t="s">
        <v>187</v>
      </c>
      <c r="E104" s="1"/>
      <c r="F104" s="1" t="s">
        <v>372</v>
      </c>
      <c r="G104" s="1"/>
      <c r="H104" s="3">
        <v>55</v>
      </c>
      <c r="I104" s="3">
        <f t="shared" si="2"/>
        <v>0</v>
      </c>
      <c r="J104" s="3">
        <v>168</v>
      </c>
      <c r="K104" s="4">
        <f t="shared" si="3"/>
        <v>0.32738095238095238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180</v>
      </c>
      <c r="C105" s="1" t="s">
        <v>148</v>
      </c>
      <c r="D105" s="1" t="s">
        <v>188</v>
      </c>
      <c r="E105" s="1"/>
      <c r="F105" s="1" t="s">
        <v>372</v>
      </c>
      <c r="G105" s="1"/>
      <c r="H105" s="3">
        <v>48</v>
      </c>
      <c r="I105" s="3">
        <f t="shared" si="2"/>
        <v>0</v>
      </c>
      <c r="J105" s="3">
        <v>145</v>
      </c>
      <c r="K105" s="4">
        <f t="shared" si="3"/>
        <v>0.33103448275862069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180</v>
      </c>
      <c r="C106" s="1" t="s">
        <v>148</v>
      </c>
      <c r="D106" s="1" t="s">
        <v>189</v>
      </c>
      <c r="E106" s="1">
        <v>2018</v>
      </c>
      <c r="F106" s="1" t="s">
        <v>372</v>
      </c>
      <c r="G106" s="1"/>
      <c r="H106" s="3">
        <v>20</v>
      </c>
      <c r="I106" s="3">
        <f t="shared" si="2"/>
        <v>0</v>
      </c>
      <c r="J106" s="3">
        <v>95</v>
      </c>
      <c r="K106" s="4">
        <f t="shared" si="3"/>
        <v>0.21052631578947367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180</v>
      </c>
      <c r="C107" s="1" t="s">
        <v>148</v>
      </c>
      <c r="D107" s="1" t="s">
        <v>189</v>
      </c>
      <c r="E107" s="1">
        <v>2019</v>
      </c>
      <c r="F107" s="1" t="s">
        <v>372</v>
      </c>
      <c r="G107" s="5">
        <v>4</v>
      </c>
      <c r="H107" s="3">
        <v>48.45</v>
      </c>
      <c r="I107" s="3">
        <f t="shared" si="2"/>
        <v>193.8</v>
      </c>
      <c r="J107" s="3">
        <v>152</v>
      </c>
      <c r="K107" s="4">
        <f t="shared" si="3"/>
        <v>0.31875000000000003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190</v>
      </c>
      <c r="E108" s="1"/>
      <c r="F108" s="1" t="s">
        <v>372</v>
      </c>
      <c r="G108" s="1"/>
      <c r="H108" s="3">
        <v>108.95</v>
      </c>
      <c r="I108" s="3">
        <f t="shared" si="2"/>
        <v>0</v>
      </c>
      <c r="J108" s="3">
        <v>362</v>
      </c>
      <c r="K108" s="4">
        <f t="shared" si="3"/>
        <v>0.30096685082872932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191</v>
      </c>
      <c r="E109" s="1">
        <v>2018</v>
      </c>
      <c r="F109" s="1" t="s">
        <v>372</v>
      </c>
      <c r="G109" s="1"/>
      <c r="H109" s="3">
        <v>84.95</v>
      </c>
      <c r="I109" s="3">
        <f t="shared" si="2"/>
        <v>0</v>
      </c>
      <c r="J109" s="3">
        <v>290</v>
      </c>
      <c r="K109" s="4">
        <f t="shared" si="3"/>
        <v>0.29293103448275865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391</v>
      </c>
      <c r="E110" s="1">
        <v>2020</v>
      </c>
      <c r="F110" s="1" t="s">
        <v>372</v>
      </c>
      <c r="G110" s="1"/>
      <c r="H110" s="3">
        <v>41.2</v>
      </c>
      <c r="I110" s="3">
        <f t="shared" si="2"/>
        <v>0</v>
      </c>
      <c r="J110" s="3">
        <v>125</v>
      </c>
      <c r="K110" s="4">
        <f t="shared" si="3"/>
        <v>0.3296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192</v>
      </c>
      <c r="E111" s="1">
        <v>2019</v>
      </c>
      <c r="F111" s="1" t="s">
        <v>372</v>
      </c>
      <c r="G111" s="1"/>
      <c r="H111" s="3">
        <v>37</v>
      </c>
      <c r="I111" s="3">
        <f t="shared" si="2"/>
        <v>0</v>
      </c>
      <c r="J111" s="3">
        <v>125</v>
      </c>
      <c r="K111" s="4">
        <f t="shared" si="3"/>
        <v>0.29599999999999999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193</v>
      </c>
      <c r="E112" s="1">
        <v>2020</v>
      </c>
      <c r="F112" s="1" t="s">
        <v>372</v>
      </c>
      <c r="G112" s="1"/>
      <c r="H112" s="3">
        <v>122.5</v>
      </c>
      <c r="I112" s="3">
        <f t="shared" si="2"/>
        <v>0</v>
      </c>
      <c r="J112" s="3">
        <v>395</v>
      </c>
      <c r="K112" s="4">
        <f t="shared" si="3"/>
        <v>0.310126582278481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195</v>
      </c>
      <c r="E113" s="1">
        <v>2022</v>
      </c>
      <c r="F113" s="1" t="s">
        <v>50</v>
      </c>
      <c r="G113" s="5">
        <v>4</v>
      </c>
      <c r="H113" s="3">
        <v>32.67</v>
      </c>
      <c r="I113" s="3">
        <f t="shared" si="2"/>
        <v>130.68</v>
      </c>
      <c r="J113" s="3">
        <v>108</v>
      </c>
      <c r="K113" s="4">
        <f t="shared" si="3"/>
        <v>0.30249999999999999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195</v>
      </c>
      <c r="E114" s="1">
        <v>2020</v>
      </c>
      <c r="F114" s="1" t="s">
        <v>50</v>
      </c>
      <c r="G114" s="1"/>
      <c r="H114" s="3">
        <v>27.33</v>
      </c>
      <c r="I114" s="3">
        <f t="shared" si="2"/>
        <v>0</v>
      </c>
      <c r="J114" s="3">
        <v>106</v>
      </c>
      <c r="K114" s="4">
        <f t="shared" si="3"/>
        <v>0.25783018867924529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195</v>
      </c>
      <c r="E115" s="1">
        <v>2021</v>
      </c>
      <c r="F115" s="1" t="s">
        <v>50</v>
      </c>
      <c r="G115" s="1"/>
      <c r="H115" s="3">
        <v>29.33</v>
      </c>
      <c r="I115" s="3">
        <f t="shared" si="2"/>
        <v>0</v>
      </c>
      <c r="J115" s="3">
        <v>112</v>
      </c>
      <c r="K115" s="4">
        <f t="shared" si="3"/>
        <v>0.26187499999999997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s="10" customFormat="1" x14ac:dyDescent="0.2">
      <c r="A116" s="6" t="s">
        <v>136</v>
      </c>
      <c r="B116" s="6" t="s">
        <v>108</v>
      </c>
      <c r="C116" s="6" t="s">
        <v>148</v>
      </c>
      <c r="D116" s="6" t="s">
        <v>384</v>
      </c>
      <c r="E116" s="6">
        <v>2021</v>
      </c>
      <c r="F116" s="6" t="s">
        <v>25</v>
      </c>
      <c r="G116" s="6"/>
      <c r="H116" s="8">
        <v>71.25</v>
      </c>
      <c r="I116" s="3">
        <f t="shared" si="2"/>
        <v>0</v>
      </c>
      <c r="J116" s="8">
        <v>230</v>
      </c>
      <c r="K116" s="9">
        <f t="shared" si="3"/>
        <v>0.30978260869565216</v>
      </c>
      <c r="L116" s="6" t="s">
        <v>106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196</v>
      </c>
      <c r="E117" s="1">
        <v>2020</v>
      </c>
      <c r="F117" s="1" t="s">
        <v>123</v>
      </c>
      <c r="G117" s="1"/>
      <c r="H117" s="3">
        <v>29.5</v>
      </c>
      <c r="I117" s="3">
        <f t="shared" si="2"/>
        <v>0</v>
      </c>
      <c r="J117" s="3">
        <v>99</v>
      </c>
      <c r="K117" s="4">
        <f t="shared" si="3"/>
        <v>0.29797979797979796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197</v>
      </c>
      <c r="E118" s="1">
        <v>2021</v>
      </c>
      <c r="F118" s="1" t="s">
        <v>123</v>
      </c>
      <c r="G118" s="1"/>
      <c r="H118" s="3">
        <v>126.67</v>
      </c>
      <c r="I118" s="3">
        <f t="shared" si="2"/>
        <v>0</v>
      </c>
      <c r="J118" s="3">
        <v>375</v>
      </c>
      <c r="K118" s="4">
        <f t="shared" si="3"/>
        <v>0.33778666666666668</v>
      </c>
      <c r="L118" s="1" t="s">
        <v>198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199</v>
      </c>
      <c r="E119" s="1">
        <v>2021</v>
      </c>
      <c r="F119" s="1" t="s">
        <v>123</v>
      </c>
      <c r="G119" s="1"/>
      <c r="H119" s="3">
        <v>50.42</v>
      </c>
      <c r="I119" s="3">
        <f t="shared" si="2"/>
        <v>0</v>
      </c>
      <c r="J119" s="3">
        <v>162</v>
      </c>
      <c r="K119" s="4">
        <f t="shared" si="3"/>
        <v>0.3112345679012346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200</v>
      </c>
      <c r="E120" s="1">
        <v>2016</v>
      </c>
      <c r="F120" s="1" t="s">
        <v>123</v>
      </c>
      <c r="G120" s="1"/>
      <c r="H120" s="3">
        <v>75.92</v>
      </c>
      <c r="I120" s="3">
        <f t="shared" si="2"/>
        <v>0</v>
      </c>
      <c r="J120" s="3">
        <v>232</v>
      </c>
      <c r="K120" s="4">
        <f t="shared" si="3"/>
        <v>0.32724137931034486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201</v>
      </c>
      <c r="E121" s="1">
        <v>2020</v>
      </c>
      <c r="F121" s="1" t="s">
        <v>123</v>
      </c>
      <c r="G121" s="1"/>
      <c r="H121" s="3">
        <v>36.659999999999997</v>
      </c>
      <c r="I121" s="3">
        <f t="shared" si="2"/>
        <v>0</v>
      </c>
      <c r="J121" s="3">
        <v>115</v>
      </c>
      <c r="K121" s="4">
        <f t="shared" si="3"/>
        <v>0.31878260869565217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1" t="s">
        <v>202</v>
      </c>
      <c r="E122" s="1"/>
      <c r="F122" s="1" t="s">
        <v>123</v>
      </c>
      <c r="G122" s="1"/>
      <c r="H122" s="3">
        <v>127.33</v>
      </c>
      <c r="I122" s="3">
        <f t="shared" si="2"/>
        <v>0</v>
      </c>
      <c r="J122" s="3">
        <v>359</v>
      </c>
      <c r="K122" s="4">
        <f t="shared" si="3"/>
        <v>0.35467966573816156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148</v>
      </c>
      <c r="D123" s="1" t="s">
        <v>203</v>
      </c>
      <c r="E123" s="1">
        <v>2019</v>
      </c>
      <c r="F123" s="1" t="s">
        <v>123</v>
      </c>
      <c r="G123" s="1"/>
      <c r="H123" s="3">
        <v>24.5</v>
      </c>
      <c r="I123" s="3">
        <f t="shared" si="2"/>
        <v>0</v>
      </c>
      <c r="J123" s="3">
        <v>83</v>
      </c>
      <c r="K123" s="4">
        <f t="shared" si="3"/>
        <v>0.29518072289156627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108</v>
      </c>
      <c r="C124" s="1" t="s">
        <v>148</v>
      </c>
      <c r="D124" s="1" t="s">
        <v>393</v>
      </c>
      <c r="E124" s="1">
        <v>2018</v>
      </c>
      <c r="F124" s="1" t="s">
        <v>123</v>
      </c>
      <c r="G124" s="5">
        <v>4</v>
      </c>
      <c r="H124" s="3">
        <v>96.75</v>
      </c>
      <c r="I124" s="3">
        <f t="shared" si="2"/>
        <v>387</v>
      </c>
      <c r="J124" s="3">
        <v>315</v>
      </c>
      <c r="K124" s="4">
        <f t="shared" si="3"/>
        <v>0.30714285714285716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108</v>
      </c>
      <c r="C125" s="1" t="s">
        <v>148</v>
      </c>
      <c r="D125" s="1" t="s">
        <v>204</v>
      </c>
      <c r="E125" s="1">
        <v>2018</v>
      </c>
      <c r="F125" s="1" t="s">
        <v>123</v>
      </c>
      <c r="G125" s="1"/>
      <c r="H125" s="3">
        <v>96.75</v>
      </c>
      <c r="I125" s="3">
        <f t="shared" si="2"/>
        <v>0</v>
      </c>
      <c r="J125" s="3">
        <v>315</v>
      </c>
      <c r="K125" s="4">
        <f t="shared" si="3"/>
        <v>0.30714285714285716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108</v>
      </c>
      <c r="C126" s="1" t="s">
        <v>148</v>
      </c>
      <c r="D126" s="1" t="s">
        <v>205</v>
      </c>
      <c r="E126" s="1"/>
      <c r="F126" s="1" t="s">
        <v>123</v>
      </c>
      <c r="G126" s="1"/>
      <c r="H126" s="3">
        <v>75</v>
      </c>
      <c r="I126" s="3">
        <f t="shared" si="2"/>
        <v>0</v>
      </c>
      <c r="J126" s="3">
        <v>245</v>
      </c>
      <c r="K126" s="4">
        <f t="shared" si="3"/>
        <v>0.30612244897959184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108</v>
      </c>
      <c r="C127" s="1" t="s">
        <v>148</v>
      </c>
      <c r="D127" s="1" t="s">
        <v>206</v>
      </c>
      <c r="E127" s="1">
        <v>2013</v>
      </c>
      <c r="F127" s="1" t="s">
        <v>123</v>
      </c>
      <c r="G127" s="1"/>
      <c r="H127" s="3">
        <v>46.16</v>
      </c>
      <c r="I127" s="3">
        <f t="shared" si="2"/>
        <v>0</v>
      </c>
      <c r="J127" s="3">
        <v>147</v>
      </c>
      <c r="K127" s="4">
        <f t="shared" si="3"/>
        <v>0.31401360544217682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108</v>
      </c>
      <c r="C128" s="1" t="s">
        <v>148</v>
      </c>
      <c r="D128" s="1" t="s">
        <v>207</v>
      </c>
      <c r="E128" s="1">
        <v>2015</v>
      </c>
      <c r="F128" s="1" t="s">
        <v>123</v>
      </c>
      <c r="G128" s="1"/>
      <c r="H128" s="3">
        <v>73</v>
      </c>
      <c r="I128" s="3">
        <f t="shared" si="2"/>
        <v>0</v>
      </c>
      <c r="J128" s="3">
        <v>245</v>
      </c>
      <c r="K128" s="4">
        <f t="shared" si="3"/>
        <v>0.29795918367346941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108</v>
      </c>
      <c r="C129" s="1" t="s">
        <v>148</v>
      </c>
      <c r="D129" s="5" t="s">
        <v>208</v>
      </c>
      <c r="E129" s="1">
        <v>2020</v>
      </c>
      <c r="F129" s="1" t="s">
        <v>123</v>
      </c>
      <c r="G129" s="1"/>
      <c r="H129" s="3">
        <v>70.42</v>
      </c>
      <c r="I129" s="3">
        <f t="shared" si="2"/>
        <v>0</v>
      </c>
      <c r="J129" s="3">
        <v>232</v>
      </c>
      <c r="K129" s="4">
        <f t="shared" si="3"/>
        <v>0.30353448275862072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108</v>
      </c>
      <c r="C130" s="1" t="s">
        <v>209</v>
      </c>
      <c r="D130" s="1" t="s">
        <v>210</v>
      </c>
      <c r="E130" s="1">
        <v>2019</v>
      </c>
      <c r="F130" s="1" t="s">
        <v>123</v>
      </c>
      <c r="G130" s="1"/>
      <c r="H130" s="3">
        <v>50.16</v>
      </c>
      <c r="I130" s="3">
        <f t="shared" si="2"/>
        <v>0</v>
      </c>
      <c r="J130" s="3">
        <v>155</v>
      </c>
      <c r="K130" s="4">
        <f t="shared" si="3"/>
        <v>0.32361290322580644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211</v>
      </c>
      <c r="E131" s="1">
        <v>2021</v>
      </c>
      <c r="F131" s="1" t="s">
        <v>123</v>
      </c>
      <c r="G131" s="1"/>
      <c r="H131" s="3">
        <v>26</v>
      </c>
      <c r="I131" s="3">
        <f t="shared" ref="I131:I194" si="4">H131*G131</f>
        <v>0</v>
      </c>
      <c r="J131" s="3">
        <v>88</v>
      </c>
      <c r="K131" s="4">
        <f t="shared" si="3"/>
        <v>0.29545454545454547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211</v>
      </c>
      <c r="E132" s="1">
        <v>2022</v>
      </c>
      <c r="F132" s="1" t="s">
        <v>123</v>
      </c>
      <c r="G132" s="1"/>
      <c r="H132" s="3">
        <v>30.4</v>
      </c>
      <c r="I132" s="3">
        <f t="shared" si="4"/>
        <v>0</v>
      </c>
      <c r="J132" s="3">
        <v>99</v>
      </c>
      <c r="K132" s="4">
        <f t="shared" si="3"/>
        <v>0.30707070707070705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212</v>
      </c>
      <c r="E133" s="1">
        <v>2022</v>
      </c>
      <c r="F133" s="1" t="s">
        <v>123</v>
      </c>
      <c r="G133" s="5">
        <v>4</v>
      </c>
      <c r="H133" s="3">
        <v>30.41</v>
      </c>
      <c r="I133" s="3">
        <f t="shared" si="4"/>
        <v>121.64</v>
      </c>
      <c r="J133" s="3">
        <v>99</v>
      </c>
      <c r="K133" s="4">
        <f t="shared" si="3"/>
        <v>0.30717171717171715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213</v>
      </c>
      <c r="E134" s="1">
        <v>2022</v>
      </c>
      <c r="F134" s="1" t="s">
        <v>123</v>
      </c>
      <c r="G134" s="5">
        <v>6</v>
      </c>
      <c r="H134" s="3">
        <v>26.17</v>
      </c>
      <c r="I134" s="3">
        <f t="shared" si="4"/>
        <v>157.02000000000001</v>
      </c>
      <c r="J134" s="3">
        <v>89</v>
      </c>
      <c r="K134" s="4">
        <f t="shared" si="3"/>
        <v>0.29404494382022472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214</v>
      </c>
      <c r="E135" s="1">
        <v>2020</v>
      </c>
      <c r="F135" s="1" t="s">
        <v>123</v>
      </c>
      <c r="G135" s="1"/>
      <c r="H135" s="3">
        <v>30.16</v>
      </c>
      <c r="I135" s="3">
        <f t="shared" si="4"/>
        <v>0</v>
      </c>
      <c r="J135" s="3">
        <v>98</v>
      </c>
      <c r="K135" s="4">
        <f t="shared" si="3"/>
        <v>0.30775510204081635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215</v>
      </c>
      <c r="E136" s="1">
        <v>2020</v>
      </c>
      <c r="F136" s="1" t="s">
        <v>123</v>
      </c>
      <c r="G136" s="1"/>
      <c r="H136" s="3">
        <v>59.5</v>
      </c>
      <c r="I136" s="3">
        <f t="shared" si="4"/>
        <v>0</v>
      </c>
      <c r="J136" s="3">
        <v>168</v>
      </c>
      <c r="K136" s="4">
        <f t="shared" si="3"/>
        <v>0.35416666666666669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215</v>
      </c>
      <c r="E137" s="1">
        <v>2022</v>
      </c>
      <c r="F137" s="1" t="s">
        <v>123</v>
      </c>
      <c r="G137" s="5">
        <v>4</v>
      </c>
      <c r="H137" s="3">
        <v>59.75</v>
      </c>
      <c r="I137" s="3">
        <f t="shared" si="4"/>
        <v>239</v>
      </c>
      <c r="J137" s="3">
        <v>168</v>
      </c>
      <c r="K137" s="4">
        <f t="shared" si="3"/>
        <v>0.35565476190476192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216</v>
      </c>
      <c r="E138" s="1">
        <v>2020</v>
      </c>
      <c r="F138" s="1" t="s">
        <v>123</v>
      </c>
      <c r="G138" s="1"/>
      <c r="H138" s="3">
        <v>66.16</v>
      </c>
      <c r="I138" s="3">
        <f t="shared" si="4"/>
        <v>0</v>
      </c>
      <c r="J138" s="3">
        <v>185</v>
      </c>
      <c r="K138" s="4">
        <f t="shared" si="3"/>
        <v>0.35762162162162159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217</v>
      </c>
      <c r="E139" s="1">
        <v>2020</v>
      </c>
      <c r="F139" s="1" t="s">
        <v>123</v>
      </c>
      <c r="G139" s="1"/>
      <c r="H139" s="3">
        <v>32</v>
      </c>
      <c r="I139" s="3">
        <f t="shared" si="4"/>
        <v>0</v>
      </c>
      <c r="J139" s="3">
        <v>105</v>
      </c>
      <c r="K139" s="4">
        <f t="shared" si="3"/>
        <v>0.30476190476190479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218</v>
      </c>
      <c r="E140" s="1">
        <v>2021</v>
      </c>
      <c r="F140" s="1" t="s">
        <v>123</v>
      </c>
      <c r="G140" s="1"/>
      <c r="H140" s="3">
        <v>20.5</v>
      </c>
      <c r="I140" s="3">
        <f t="shared" si="4"/>
        <v>0</v>
      </c>
      <c r="J140" s="3">
        <v>81</v>
      </c>
      <c r="K140" s="4">
        <f t="shared" ref="K140:K206" si="5">H140/J140</f>
        <v>0.25308641975308643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218</v>
      </c>
      <c r="E141" s="1">
        <v>2022</v>
      </c>
      <c r="F141" s="1" t="s">
        <v>123</v>
      </c>
      <c r="G141" s="1"/>
      <c r="H141" s="3">
        <v>29.75</v>
      </c>
      <c r="I141" s="3">
        <f t="shared" si="4"/>
        <v>0</v>
      </c>
      <c r="J141" s="3">
        <v>97</v>
      </c>
      <c r="K141" s="4">
        <f t="shared" si="5"/>
        <v>0.30670103092783507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366</v>
      </c>
      <c r="E142" s="1">
        <v>2020</v>
      </c>
      <c r="F142" s="1" t="s">
        <v>123</v>
      </c>
      <c r="G142" s="5">
        <v>1</v>
      </c>
      <c r="H142" s="3">
        <v>23.08</v>
      </c>
      <c r="I142" s="3">
        <f t="shared" si="4"/>
        <v>23.08</v>
      </c>
      <c r="J142" s="3">
        <v>76</v>
      </c>
      <c r="K142" s="4">
        <f t="shared" si="5"/>
        <v>0.30368421052631578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365</v>
      </c>
      <c r="E143" s="1">
        <v>2020</v>
      </c>
      <c r="F143" s="1" t="s">
        <v>123</v>
      </c>
      <c r="G143" s="1"/>
      <c r="H143" s="3">
        <v>21.67</v>
      </c>
      <c r="I143" s="3">
        <f t="shared" si="4"/>
        <v>0</v>
      </c>
      <c r="J143" s="3">
        <v>74</v>
      </c>
      <c r="K143" s="4">
        <f t="shared" si="5"/>
        <v>0.29283783783783784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369</v>
      </c>
      <c r="E144" s="1">
        <v>2020</v>
      </c>
      <c r="F144" s="1" t="s">
        <v>123</v>
      </c>
      <c r="G144" s="1"/>
      <c r="H144" s="3">
        <v>19.600000000000001</v>
      </c>
      <c r="I144" s="3">
        <f t="shared" si="4"/>
        <v>0</v>
      </c>
      <c r="J144" s="3">
        <v>68</v>
      </c>
      <c r="K144" s="4">
        <f t="shared" si="5"/>
        <v>0.28823529411764709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367</v>
      </c>
      <c r="E145" s="1">
        <v>2020</v>
      </c>
      <c r="F145" s="1" t="s">
        <v>123</v>
      </c>
      <c r="G145" s="1"/>
      <c r="H145" s="3">
        <v>29.75</v>
      </c>
      <c r="I145" s="3">
        <f t="shared" si="4"/>
        <v>0</v>
      </c>
      <c r="J145" s="3">
        <v>74</v>
      </c>
      <c r="K145" s="4">
        <f t="shared" si="5"/>
        <v>0.40202702702702703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162</v>
      </c>
      <c r="C146" s="1" t="s">
        <v>146</v>
      </c>
      <c r="D146" s="1" t="s">
        <v>219</v>
      </c>
      <c r="E146" s="1">
        <v>2022</v>
      </c>
      <c r="F146" s="1" t="s">
        <v>123</v>
      </c>
      <c r="G146" s="1"/>
      <c r="H146" s="3">
        <v>37.58</v>
      </c>
      <c r="I146" s="3">
        <f t="shared" si="4"/>
        <v>0</v>
      </c>
      <c r="J146" s="3">
        <v>119</v>
      </c>
      <c r="K146" s="4">
        <f t="shared" si="5"/>
        <v>0.31579831932773106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162</v>
      </c>
      <c r="C147" s="1" t="s">
        <v>146</v>
      </c>
      <c r="D147" s="1" t="s">
        <v>368</v>
      </c>
      <c r="E147" s="1">
        <v>2022</v>
      </c>
      <c r="F147" s="1" t="s">
        <v>123</v>
      </c>
      <c r="G147" s="5">
        <v>5</v>
      </c>
      <c r="H147" s="3">
        <v>31.67</v>
      </c>
      <c r="I147" s="3">
        <f t="shared" si="4"/>
        <v>158.35000000000002</v>
      </c>
      <c r="J147" s="3">
        <v>108</v>
      </c>
      <c r="K147" s="4">
        <f t="shared" si="5"/>
        <v>0.29324074074074075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162</v>
      </c>
      <c r="C148" s="1" t="s">
        <v>146</v>
      </c>
      <c r="D148" s="1" t="s">
        <v>220</v>
      </c>
      <c r="E148" s="1">
        <v>2021</v>
      </c>
      <c r="F148" s="1" t="s">
        <v>123</v>
      </c>
      <c r="G148" s="1"/>
      <c r="H148" s="3">
        <v>93.17</v>
      </c>
      <c r="I148" s="3">
        <f t="shared" si="4"/>
        <v>0</v>
      </c>
      <c r="J148" s="3">
        <v>275</v>
      </c>
      <c r="K148" s="4">
        <f t="shared" si="5"/>
        <v>0.33879999999999999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162</v>
      </c>
      <c r="C149" s="1" t="s">
        <v>146</v>
      </c>
      <c r="D149" s="1" t="s">
        <v>221</v>
      </c>
      <c r="E149" s="1">
        <v>2022</v>
      </c>
      <c r="F149" s="1" t="s">
        <v>123</v>
      </c>
      <c r="G149" s="1"/>
      <c r="H149" s="3">
        <v>24</v>
      </c>
      <c r="I149" s="3">
        <f t="shared" si="4"/>
        <v>0</v>
      </c>
      <c r="J149" s="3">
        <v>79</v>
      </c>
      <c r="K149" s="4">
        <f t="shared" si="5"/>
        <v>0.30379746835443039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162</v>
      </c>
      <c r="C150" s="1" t="s">
        <v>146</v>
      </c>
      <c r="D150" s="1" t="s">
        <v>222</v>
      </c>
      <c r="E150" s="1">
        <v>2021</v>
      </c>
      <c r="F150" s="1" t="s">
        <v>76</v>
      </c>
      <c r="G150" s="5">
        <v>5</v>
      </c>
      <c r="H150" s="3">
        <v>40</v>
      </c>
      <c r="I150" s="3">
        <f t="shared" si="4"/>
        <v>200</v>
      </c>
      <c r="J150" s="3">
        <v>125</v>
      </c>
      <c r="K150" s="4">
        <f t="shared" si="5"/>
        <v>0.32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162</v>
      </c>
      <c r="C151" s="1" t="s">
        <v>146</v>
      </c>
      <c r="D151" s="1" t="s">
        <v>223</v>
      </c>
      <c r="E151" s="1">
        <v>2018</v>
      </c>
      <c r="F151" s="1" t="s">
        <v>372</v>
      </c>
      <c r="G151" s="1"/>
      <c r="H151" s="3">
        <v>32.25</v>
      </c>
      <c r="I151" s="3">
        <f t="shared" si="4"/>
        <v>0</v>
      </c>
      <c r="J151" s="3">
        <v>108</v>
      </c>
      <c r="K151" s="4">
        <f t="shared" si="5"/>
        <v>0.2986111111111111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162</v>
      </c>
      <c r="C152" s="1" t="s">
        <v>146</v>
      </c>
      <c r="D152" s="1" t="s">
        <v>224</v>
      </c>
      <c r="E152" s="1">
        <v>2018</v>
      </c>
      <c r="F152" s="1" t="s">
        <v>372</v>
      </c>
      <c r="G152" s="1"/>
      <c r="H152" s="3">
        <v>118</v>
      </c>
      <c r="I152" s="3">
        <f t="shared" si="4"/>
        <v>0</v>
      </c>
      <c r="J152" s="3">
        <v>390</v>
      </c>
      <c r="K152" s="4">
        <f t="shared" si="5"/>
        <v>0.30256410256410254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226</v>
      </c>
      <c r="D153" s="1" t="s">
        <v>227</v>
      </c>
      <c r="E153" s="1"/>
      <c r="F153" s="1" t="s">
        <v>372</v>
      </c>
      <c r="G153" s="1"/>
      <c r="H153" s="3">
        <v>23.75</v>
      </c>
      <c r="I153" s="3">
        <f t="shared" si="4"/>
        <v>0</v>
      </c>
      <c r="J153" s="3">
        <v>80</v>
      </c>
      <c r="K153" s="4">
        <f t="shared" si="5"/>
        <v>0.296875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226</v>
      </c>
      <c r="D154" s="1" t="s">
        <v>390</v>
      </c>
      <c r="E154" s="1">
        <v>2021</v>
      </c>
      <c r="F154" s="1" t="s">
        <v>372</v>
      </c>
      <c r="G154" s="1"/>
      <c r="H154" s="3">
        <v>27.95</v>
      </c>
      <c r="I154" s="3">
        <f t="shared" si="4"/>
        <v>0</v>
      </c>
      <c r="J154" s="3">
        <v>97</v>
      </c>
      <c r="K154" s="4">
        <f t="shared" si="5"/>
        <v>0.28814432989690719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108</v>
      </c>
      <c r="C155" s="1" t="s">
        <v>168</v>
      </c>
      <c r="D155" s="1" t="s">
        <v>374</v>
      </c>
      <c r="E155" s="1">
        <v>2022</v>
      </c>
      <c r="F155" s="1" t="s">
        <v>372</v>
      </c>
      <c r="G155" s="1"/>
      <c r="H155" s="3">
        <v>26</v>
      </c>
      <c r="I155" s="3">
        <f t="shared" si="4"/>
        <v>0</v>
      </c>
      <c r="J155" s="3">
        <v>99</v>
      </c>
      <c r="K155" s="4">
        <f t="shared" si="5"/>
        <v>0.26262626262626265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392</v>
      </c>
      <c r="E156" s="1">
        <v>2022</v>
      </c>
      <c r="F156" s="1" t="s">
        <v>90</v>
      </c>
      <c r="G156" s="1"/>
      <c r="H156" s="3">
        <v>15</v>
      </c>
      <c r="I156" s="3">
        <f t="shared" si="4"/>
        <v>0</v>
      </c>
      <c r="J156" s="3">
        <v>80</v>
      </c>
      <c r="K156" s="4">
        <f t="shared" si="5"/>
        <v>0.1875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228</v>
      </c>
      <c r="E157" s="1">
        <v>2020</v>
      </c>
      <c r="F157" s="1" t="s">
        <v>90</v>
      </c>
      <c r="G157" s="1"/>
      <c r="H157" s="3">
        <v>24</v>
      </c>
      <c r="I157" s="3">
        <f t="shared" si="4"/>
        <v>0</v>
      </c>
      <c r="J157" s="3">
        <v>92</v>
      </c>
      <c r="K157" s="4">
        <f t="shared" si="5"/>
        <v>0.2608695652173913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229</v>
      </c>
      <c r="E158" s="1">
        <v>2020</v>
      </c>
      <c r="F158" s="1" t="s">
        <v>90</v>
      </c>
      <c r="G158" s="1"/>
      <c r="H158" s="3">
        <v>17.5</v>
      </c>
      <c r="I158" s="3">
        <f t="shared" si="4"/>
        <v>0</v>
      </c>
      <c r="J158" s="3">
        <v>80</v>
      </c>
      <c r="K158" s="4">
        <f t="shared" si="5"/>
        <v>0.21875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230</v>
      </c>
      <c r="E159" s="1">
        <v>2019</v>
      </c>
      <c r="F159" s="1" t="s">
        <v>90</v>
      </c>
      <c r="G159" s="1"/>
      <c r="H159" s="3">
        <v>17</v>
      </c>
      <c r="I159" s="3">
        <f t="shared" si="4"/>
        <v>0</v>
      </c>
      <c r="J159" s="3">
        <v>80</v>
      </c>
      <c r="K159" s="4">
        <f t="shared" si="5"/>
        <v>0.21249999999999999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225</v>
      </c>
      <c r="C160" s="1" t="s">
        <v>226</v>
      </c>
      <c r="D160" s="1" t="s">
        <v>231</v>
      </c>
      <c r="E160" s="1">
        <v>2019</v>
      </c>
      <c r="F160" s="1" t="s">
        <v>90</v>
      </c>
      <c r="G160" s="1"/>
      <c r="H160" s="3">
        <v>25</v>
      </c>
      <c r="I160" s="3">
        <f t="shared" si="4"/>
        <v>0</v>
      </c>
      <c r="J160" s="3">
        <v>91</v>
      </c>
      <c r="K160" s="4">
        <f t="shared" si="5"/>
        <v>0.27472527472527475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225</v>
      </c>
      <c r="C161" s="1" t="s">
        <v>226</v>
      </c>
      <c r="D161" s="1" t="s">
        <v>232</v>
      </c>
      <c r="E161" s="1"/>
      <c r="F161" s="1" t="s">
        <v>130</v>
      </c>
      <c r="G161" s="1"/>
      <c r="H161" s="3">
        <v>28</v>
      </c>
      <c r="I161" s="3">
        <f t="shared" si="4"/>
        <v>0</v>
      </c>
      <c r="J161" s="3">
        <v>98</v>
      </c>
      <c r="K161" s="4">
        <f t="shared" si="5"/>
        <v>0.2857142857142857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225</v>
      </c>
      <c r="C162" s="1" t="s">
        <v>146</v>
      </c>
      <c r="D162" s="1" t="s">
        <v>233</v>
      </c>
      <c r="E162" s="1"/>
      <c r="F162" s="1" t="s">
        <v>130</v>
      </c>
      <c r="G162" s="1"/>
      <c r="H162" s="3">
        <v>61</v>
      </c>
      <c r="I162" s="3">
        <f t="shared" si="4"/>
        <v>0</v>
      </c>
      <c r="J162" s="3">
        <v>190</v>
      </c>
      <c r="K162" s="4">
        <f t="shared" si="5"/>
        <v>0.32105263157894737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225</v>
      </c>
      <c r="C163" s="1" t="s">
        <v>226</v>
      </c>
      <c r="D163" s="1" t="s">
        <v>234</v>
      </c>
      <c r="E163" s="1">
        <v>2018</v>
      </c>
      <c r="F163" s="1" t="s">
        <v>130</v>
      </c>
      <c r="G163" s="1"/>
      <c r="H163" s="3">
        <v>40</v>
      </c>
      <c r="I163" s="3">
        <f t="shared" si="4"/>
        <v>0</v>
      </c>
      <c r="J163" s="3">
        <v>120</v>
      </c>
      <c r="K163" s="4">
        <f t="shared" si="5"/>
        <v>0.33333333333333331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108</v>
      </c>
      <c r="C164" s="1" t="s">
        <v>168</v>
      </c>
      <c r="D164" s="1" t="s">
        <v>235</v>
      </c>
      <c r="E164" s="1">
        <v>2021</v>
      </c>
      <c r="F164" s="1" t="s">
        <v>76</v>
      </c>
      <c r="G164" s="1"/>
      <c r="H164" s="3">
        <v>23</v>
      </c>
      <c r="I164" s="3">
        <f t="shared" si="4"/>
        <v>0</v>
      </c>
      <c r="J164" s="3">
        <v>94</v>
      </c>
      <c r="K164" s="4">
        <f t="shared" si="5"/>
        <v>0.24468085106382978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168</v>
      </c>
      <c r="D165" s="1" t="s">
        <v>236</v>
      </c>
      <c r="E165" s="1"/>
      <c r="F165" s="1" t="s">
        <v>76</v>
      </c>
      <c r="G165" s="1"/>
      <c r="H165" s="3">
        <v>22</v>
      </c>
      <c r="I165" s="3">
        <f t="shared" si="4"/>
        <v>0</v>
      </c>
      <c r="J165" s="3">
        <v>87</v>
      </c>
      <c r="K165" s="4">
        <f t="shared" si="5"/>
        <v>0.25287356321839083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168</v>
      </c>
      <c r="D166" s="1" t="s">
        <v>237</v>
      </c>
      <c r="E166" s="1">
        <v>2021</v>
      </c>
      <c r="F166" s="1" t="s">
        <v>50</v>
      </c>
      <c r="G166" s="1"/>
      <c r="H166" s="3">
        <v>22</v>
      </c>
      <c r="I166" s="3">
        <f t="shared" si="4"/>
        <v>0</v>
      </c>
      <c r="J166" s="3">
        <v>95</v>
      </c>
      <c r="K166" s="4">
        <f t="shared" si="5"/>
        <v>0.23157894736842105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168</v>
      </c>
      <c r="D167" s="1" t="s">
        <v>238</v>
      </c>
      <c r="E167" s="1">
        <v>2020</v>
      </c>
      <c r="F167" s="1" t="s">
        <v>123</v>
      </c>
      <c r="G167" s="1"/>
      <c r="H167" s="3">
        <v>26.16</v>
      </c>
      <c r="I167" s="3">
        <f t="shared" si="4"/>
        <v>0</v>
      </c>
      <c r="J167" s="3">
        <v>99</v>
      </c>
      <c r="K167" s="4">
        <f t="shared" si="5"/>
        <v>0.26424242424242422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168</v>
      </c>
      <c r="D168" s="1" t="s">
        <v>239</v>
      </c>
      <c r="E168" s="1">
        <v>2020</v>
      </c>
      <c r="F168" s="1" t="s">
        <v>372</v>
      </c>
      <c r="G168" s="1"/>
      <c r="H168" s="3">
        <v>23</v>
      </c>
      <c r="I168" s="3">
        <f t="shared" si="4"/>
        <v>0</v>
      </c>
      <c r="J168" s="3">
        <v>98</v>
      </c>
      <c r="K168" s="4">
        <f t="shared" si="5"/>
        <v>0.23469387755102042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108</v>
      </c>
      <c r="C169" s="1" t="s">
        <v>168</v>
      </c>
      <c r="D169" s="1" t="s">
        <v>240</v>
      </c>
      <c r="E169" s="1">
        <v>2021</v>
      </c>
      <c r="F169" s="1" t="s">
        <v>372</v>
      </c>
      <c r="G169" s="1"/>
      <c r="H169" s="3">
        <v>19</v>
      </c>
      <c r="I169" s="3">
        <f t="shared" si="4"/>
        <v>0</v>
      </c>
      <c r="J169" s="3">
        <v>95</v>
      </c>
      <c r="K169" s="4">
        <f t="shared" si="5"/>
        <v>0.2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108</v>
      </c>
      <c r="C170" s="1" t="s">
        <v>168</v>
      </c>
      <c r="D170" s="1" t="s">
        <v>241</v>
      </c>
      <c r="E170" s="1"/>
      <c r="F170" s="1" t="s">
        <v>372</v>
      </c>
      <c r="G170" s="1"/>
      <c r="H170" s="3">
        <v>30</v>
      </c>
      <c r="I170" s="3">
        <f t="shared" si="4"/>
        <v>0</v>
      </c>
      <c r="J170" s="3">
        <v>99</v>
      </c>
      <c r="K170" s="4">
        <f t="shared" si="5"/>
        <v>0.30303030303030304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108</v>
      </c>
      <c r="C171" s="1" t="s">
        <v>168</v>
      </c>
      <c r="D171" s="1" t="s">
        <v>242</v>
      </c>
      <c r="E171" s="1">
        <v>2018</v>
      </c>
      <c r="F171" s="1" t="s">
        <v>372</v>
      </c>
      <c r="G171" s="1"/>
      <c r="H171" s="3">
        <v>53</v>
      </c>
      <c r="I171" s="3">
        <f t="shared" si="4"/>
        <v>0</v>
      </c>
      <c r="J171" s="3">
        <v>162</v>
      </c>
      <c r="K171" s="4">
        <f t="shared" si="5"/>
        <v>0.3271604938271605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134</v>
      </c>
      <c r="C172" s="1" t="s">
        <v>243</v>
      </c>
      <c r="D172" s="1" t="s">
        <v>244</v>
      </c>
      <c r="E172" s="1">
        <v>2019</v>
      </c>
      <c r="F172" s="1" t="s">
        <v>130</v>
      </c>
      <c r="G172" s="1"/>
      <c r="H172" s="3">
        <v>39.5</v>
      </c>
      <c r="I172" s="3">
        <f t="shared" si="4"/>
        <v>0</v>
      </c>
      <c r="J172" s="3">
        <v>125</v>
      </c>
      <c r="K172" s="4">
        <f t="shared" si="5"/>
        <v>0.316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245</v>
      </c>
      <c r="E173" s="1"/>
      <c r="F173" s="1" t="s">
        <v>130</v>
      </c>
      <c r="G173" s="1"/>
      <c r="H173" s="3">
        <v>105</v>
      </c>
      <c r="I173" s="3">
        <f t="shared" si="4"/>
        <v>0</v>
      </c>
      <c r="J173" s="3">
        <v>325</v>
      </c>
      <c r="K173" s="4">
        <f t="shared" si="5"/>
        <v>0.32307692307692309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108</v>
      </c>
      <c r="C174" s="1" t="s">
        <v>150</v>
      </c>
      <c r="D174" s="1" t="s">
        <v>246</v>
      </c>
      <c r="E174" s="1"/>
      <c r="F174" s="1" t="s">
        <v>90</v>
      </c>
      <c r="G174" s="1"/>
      <c r="H174" s="3">
        <v>24</v>
      </c>
      <c r="I174" s="3">
        <f t="shared" si="4"/>
        <v>0</v>
      </c>
      <c r="J174" s="3">
        <v>79</v>
      </c>
      <c r="K174" s="4">
        <f t="shared" si="5"/>
        <v>0.30379746835443039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108</v>
      </c>
      <c r="C175" s="1" t="s">
        <v>150</v>
      </c>
      <c r="D175" s="1" t="s">
        <v>247</v>
      </c>
      <c r="E175" s="1">
        <v>2019</v>
      </c>
      <c r="F175" s="1" t="s">
        <v>90</v>
      </c>
      <c r="G175" s="5">
        <v>4</v>
      </c>
      <c r="H175" s="3">
        <v>60</v>
      </c>
      <c r="I175" s="3">
        <f t="shared" si="4"/>
        <v>240</v>
      </c>
      <c r="J175" s="3">
        <v>188</v>
      </c>
      <c r="K175" s="4">
        <f t="shared" si="5"/>
        <v>0.31914893617021278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108</v>
      </c>
      <c r="C176" s="1" t="s">
        <v>150</v>
      </c>
      <c r="D176" s="1" t="s">
        <v>248</v>
      </c>
      <c r="E176" s="1"/>
      <c r="F176" s="1" t="s">
        <v>249</v>
      </c>
      <c r="G176" s="1"/>
      <c r="H176" s="3">
        <v>38.5</v>
      </c>
      <c r="I176" s="3">
        <f t="shared" si="4"/>
        <v>0</v>
      </c>
      <c r="J176" s="3">
        <v>122</v>
      </c>
      <c r="K176" s="4">
        <f t="shared" si="5"/>
        <v>0.3155737704918033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108</v>
      </c>
      <c r="C177" s="1" t="s">
        <v>150</v>
      </c>
      <c r="D177" s="1" t="s">
        <v>250</v>
      </c>
      <c r="E177" s="1"/>
      <c r="F177" s="1" t="s">
        <v>249</v>
      </c>
      <c r="G177" s="1"/>
      <c r="H177" s="3">
        <v>27</v>
      </c>
      <c r="I177" s="3">
        <f t="shared" si="4"/>
        <v>0</v>
      </c>
      <c r="J177" s="3">
        <v>85</v>
      </c>
      <c r="K177" s="4">
        <f t="shared" si="5"/>
        <v>0.31764705882352939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225</v>
      </c>
      <c r="C178" s="1" t="s">
        <v>226</v>
      </c>
      <c r="D178" s="1" t="s">
        <v>251</v>
      </c>
      <c r="E178" s="1"/>
      <c r="F178" s="1" t="s">
        <v>372</v>
      </c>
      <c r="G178" s="1"/>
      <c r="H178" s="3">
        <v>46.45</v>
      </c>
      <c r="I178" s="3">
        <f t="shared" si="4"/>
        <v>0</v>
      </c>
      <c r="J178" s="3">
        <v>142</v>
      </c>
      <c r="K178" s="4">
        <f t="shared" si="5"/>
        <v>0.32711267605633804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157</v>
      </c>
      <c r="C179" s="1" t="s">
        <v>252</v>
      </c>
      <c r="D179" s="1" t="s">
        <v>253</v>
      </c>
      <c r="E179" s="1">
        <v>2020</v>
      </c>
      <c r="F179" s="1" t="s">
        <v>372</v>
      </c>
      <c r="G179" s="5">
        <v>6</v>
      </c>
      <c r="H179" s="3">
        <v>23</v>
      </c>
      <c r="I179" s="3">
        <f t="shared" si="4"/>
        <v>138</v>
      </c>
      <c r="J179" s="3">
        <v>79</v>
      </c>
      <c r="K179" s="4">
        <f t="shared" si="5"/>
        <v>0.29113924050632911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157</v>
      </c>
      <c r="C180" s="1" t="s">
        <v>385</v>
      </c>
      <c r="D180" s="1" t="s">
        <v>386</v>
      </c>
      <c r="E180" s="1">
        <v>2022</v>
      </c>
      <c r="F180" s="1" t="s">
        <v>123</v>
      </c>
      <c r="G180" s="1"/>
      <c r="H180" s="3">
        <v>33.33</v>
      </c>
      <c r="I180" s="3">
        <f t="shared" si="4"/>
        <v>0</v>
      </c>
      <c r="J180" s="3">
        <v>102</v>
      </c>
      <c r="K180" s="4">
        <f t="shared" si="5"/>
        <v>0.3267647058823529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254</v>
      </c>
      <c r="C181" s="1" t="s">
        <v>255</v>
      </c>
      <c r="D181" s="1" t="s">
        <v>256</v>
      </c>
      <c r="E181" s="1">
        <v>2016</v>
      </c>
      <c r="F181" s="1" t="s">
        <v>372</v>
      </c>
      <c r="G181" s="1"/>
      <c r="H181" s="3">
        <v>33.5</v>
      </c>
      <c r="I181" s="3">
        <f t="shared" si="4"/>
        <v>0</v>
      </c>
      <c r="J181" s="3">
        <v>102</v>
      </c>
      <c r="K181" s="4">
        <f t="shared" si="5"/>
        <v>0.32843137254901961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108</v>
      </c>
      <c r="C182" s="1" t="s">
        <v>150</v>
      </c>
      <c r="D182" s="1" t="s">
        <v>257</v>
      </c>
      <c r="E182" s="1">
        <v>2016</v>
      </c>
      <c r="F182" s="1" t="s">
        <v>372</v>
      </c>
      <c r="G182" s="1"/>
      <c r="H182" s="3">
        <v>40</v>
      </c>
      <c r="I182" s="3">
        <f t="shared" si="4"/>
        <v>0</v>
      </c>
      <c r="J182" s="3">
        <v>120</v>
      </c>
      <c r="K182" s="4">
        <f t="shared" si="5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108</v>
      </c>
      <c r="C183" s="1" t="s">
        <v>150</v>
      </c>
      <c r="D183" s="1" t="s">
        <v>258</v>
      </c>
      <c r="E183" s="1">
        <v>2018</v>
      </c>
      <c r="F183" s="1" t="s">
        <v>372</v>
      </c>
      <c r="G183" s="1"/>
      <c r="H183" s="3">
        <v>39</v>
      </c>
      <c r="I183" s="3">
        <f t="shared" si="4"/>
        <v>0</v>
      </c>
      <c r="J183" s="3">
        <v>122</v>
      </c>
      <c r="K183" s="4">
        <f t="shared" si="5"/>
        <v>0.31967213114754101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225</v>
      </c>
      <c r="C184" s="1" t="s">
        <v>146</v>
      </c>
      <c r="D184" s="1" t="s">
        <v>259</v>
      </c>
      <c r="E184" s="1"/>
      <c r="F184" s="1" t="s">
        <v>372</v>
      </c>
      <c r="G184" s="1"/>
      <c r="H184" s="3">
        <v>51</v>
      </c>
      <c r="I184" s="3">
        <f t="shared" si="4"/>
        <v>0</v>
      </c>
      <c r="J184" s="3">
        <v>155</v>
      </c>
      <c r="K184" s="4">
        <f t="shared" si="5"/>
        <v>0.32903225806451614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260</v>
      </c>
      <c r="E185" s="1"/>
      <c r="F185" s="1" t="s">
        <v>123</v>
      </c>
      <c r="G185" s="1"/>
      <c r="H185" s="3">
        <v>45.83</v>
      </c>
      <c r="I185" s="3">
        <f t="shared" si="4"/>
        <v>0</v>
      </c>
      <c r="J185" s="3">
        <v>135</v>
      </c>
      <c r="K185" s="4">
        <f t="shared" si="5"/>
        <v>0.3394814814814815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261</v>
      </c>
      <c r="E186" s="1"/>
      <c r="F186" s="1" t="s">
        <v>123</v>
      </c>
      <c r="G186" s="1"/>
      <c r="H186" s="3">
        <v>27.33</v>
      </c>
      <c r="I186" s="3">
        <f t="shared" si="4"/>
        <v>0</v>
      </c>
      <c r="J186" s="3">
        <v>90</v>
      </c>
      <c r="K186" s="4">
        <f t="shared" si="5"/>
        <v>0.30366666666666664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262</v>
      </c>
      <c r="E187" s="1"/>
      <c r="F187" s="1" t="s">
        <v>123</v>
      </c>
      <c r="G187" s="1"/>
      <c r="H187" s="3">
        <v>37.299999999999997</v>
      </c>
      <c r="I187" s="3">
        <f t="shared" si="4"/>
        <v>0</v>
      </c>
      <c r="J187" s="3">
        <v>125</v>
      </c>
      <c r="K187" s="4">
        <f t="shared" si="5"/>
        <v>0.2984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263</v>
      </c>
      <c r="E188" s="1"/>
      <c r="F188" s="1" t="s">
        <v>123</v>
      </c>
      <c r="G188" s="1"/>
      <c r="H188" s="3">
        <v>80</v>
      </c>
      <c r="I188" s="3">
        <f t="shared" si="4"/>
        <v>0</v>
      </c>
      <c r="J188" s="3">
        <v>240</v>
      </c>
      <c r="K188" s="4">
        <f t="shared" si="5"/>
        <v>0.33333333333333331</v>
      </c>
      <c r="L188" s="1" t="s">
        <v>198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264</v>
      </c>
      <c r="E189" s="1"/>
      <c r="F189" s="1" t="s">
        <v>123</v>
      </c>
      <c r="G189" s="1"/>
      <c r="H189" s="3">
        <v>30.16</v>
      </c>
      <c r="I189" s="3">
        <f t="shared" si="4"/>
        <v>0</v>
      </c>
      <c r="J189" s="3">
        <v>96</v>
      </c>
      <c r="K189" s="4">
        <f t="shared" si="5"/>
        <v>0.31416666666666665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265</v>
      </c>
      <c r="E190" s="1"/>
      <c r="F190" s="1" t="s">
        <v>123</v>
      </c>
      <c r="G190" s="1"/>
      <c r="H190" s="3">
        <v>21</v>
      </c>
      <c r="I190" s="3">
        <f t="shared" si="4"/>
        <v>0</v>
      </c>
      <c r="J190" s="3">
        <v>80</v>
      </c>
      <c r="K190" s="4">
        <f t="shared" si="5"/>
        <v>0.26250000000000001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266</v>
      </c>
      <c r="E191" s="1"/>
      <c r="F191" s="1" t="s">
        <v>123</v>
      </c>
      <c r="G191" s="1"/>
      <c r="H191" s="3">
        <v>21</v>
      </c>
      <c r="I191" s="3">
        <f t="shared" si="4"/>
        <v>0</v>
      </c>
      <c r="J191" s="3">
        <v>76</v>
      </c>
      <c r="K191" s="4">
        <f t="shared" si="5"/>
        <v>0.27631578947368424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267</v>
      </c>
      <c r="E192" s="1"/>
      <c r="F192" s="1" t="s">
        <v>123</v>
      </c>
      <c r="G192" s="1"/>
      <c r="H192" s="3">
        <v>39.159999999999997</v>
      </c>
      <c r="I192" s="3">
        <f t="shared" si="4"/>
        <v>0</v>
      </c>
      <c r="J192" s="3">
        <v>124</v>
      </c>
      <c r="K192" s="4">
        <f t="shared" si="5"/>
        <v>0.31580645161290322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268</v>
      </c>
      <c r="E193" s="1">
        <v>2018</v>
      </c>
      <c r="F193" s="1" t="s">
        <v>123</v>
      </c>
      <c r="G193" s="1"/>
      <c r="H193" s="3">
        <v>37.5</v>
      </c>
      <c r="I193" s="3">
        <f t="shared" si="4"/>
        <v>0</v>
      </c>
      <c r="J193" s="3">
        <v>112</v>
      </c>
      <c r="K193" s="4">
        <f t="shared" si="5"/>
        <v>0.33482142857142855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162</v>
      </c>
      <c r="C194" s="1" t="s">
        <v>146</v>
      </c>
      <c r="D194" s="1" t="s">
        <v>268</v>
      </c>
      <c r="E194" s="1">
        <v>2020</v>
      </c>
      <c r="F194" s="1" t="s">
        <v>123</v>
      </c>
      <c r="G194" s="1"/>
      <c r="H194" s="3">
        <v>37.33</v>
      </c>
      <c r="I194" s="3">
        <f t="shared" si="4"/>
        <v>0</v>
      </c>
      <c r="J194" s="3">
        <v>112</v>
      </c>
      <c r="K194" s="4">
        <f t="shared" si="5"/>
        <v>0.33330357142857142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162</v>
      </c>
      <c r="C195" s="1" t="s">
        <v>146</v>
      </c>
      <c r="D195" s="1" t="s">
        <v>269</v>
      </c>
      <c r="E195" s="1">
        <v>2020</v>
      </c>
      <c r="F195" s="1" t="s">
        <v>123</v>
      </c>
      <c r="G195" s="1">
        <v>12</v>
      </c>
      <c r="H195" s="3">
        <v>19.579999999999998</v>
      </c>
      <c r="I195" s="3">
        <f t="shared" ref="I195:I258" si="6">H195*G195</f>
        <v>234.95999999999998</v>
      </c>
      <c r="J195" s="3">
        <v>68</v>
      </c>
      <c r="K195" s="4">
        <f t="shared" si="5"/>
        <v>0.2879411764705882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162</v>
      </c>
      <c r="C196" s="1" t="s">
        <v>146</v>
      </c>
      <c r="D196" s="1" t="s">
        <v>270</v>
      </c>
      <c r="E196" s="1">
        <v>2020</v>
      </c>
      <c r="F196" s="1" t="s">
        <v>123</v>
      </c>
      <c r="G196" s="1">
        <v>2</v>
      </c>
      <c r="H196" s="3">
        <v>19.579999999999998</v>
      </c>
      <c r="I196" s="3">
        <f t="shared" si="6"/>
        <v>39.159999999999997</v>
      </c>
      <c r="J196" s="3">
        <v>68</v>
      </c>
      <c r="K196" s="4">
        <f t="shared" si="5"/>
        <v>0.2879411764705882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162</v>
      </c>
      <c r="C197" s="1" t="s">
        <v>146</v>
      </c>
      <c r="D197" s="1" t="s">
        <v>271</v>
      </c>
      <c r="E197" s="1">
        <v>2020</v>
      </c>
      <c r="F197" s="1" t="s">
        <v>123</v>
      </c>
      <c r="G197" s="1">
        <v>12</v>
      </c>
      <c r="H197" s="3">
        <v>21.66</v>
      </c>
      <c r="I197" s="3">
        <f t="shared" si="6"/>
        <v>259.92</v>
      </c>
      <c r="J197" s="3">
        <v>74</v>
      </c>
      <c r="K197" s="4">
        <f t="shared" si="5"/>
        <v>0.29270270270270271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162</v>
      </c>
      <c r="C198" s="1" t="s">
        <v>146</v>
      </c>
      <c r="D198" s="1" t="s">
        <v>272</v>
      </c>
      <c r="E198" s="1">
        <v>2020</v>
      </c>
      <c r="F198" s="1" t="s">
        <v>123</v>
      </c>
      <c r="G198" s="1"/>
      <c r="H198" s="3">
        <v>23.08</v>
      </c>
      <c r="I198" s="3">
        <f t="shared" si="6"/>
        <v>0</v>
      </c>
      <c r="J198" s="3">
        <v>78</v>
      </c>
      <c r="K198" s="4">
        <f t="shared" si="5"/>
        <v>0.29589743589743589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136</v>
      </c>
      <c r="B199" s="1" t="s">
        <v>162</v>
      </c>
      <c r="C199" s="1" t="s">
        <v>146</v>
      </c>
      <c r="D199" s="1" t="s">
        <v>273</v>
      </c>
      <c r="E199" s="1">
        <v>2020</v>
      </c>
      <c r="F199" s="1" t="s">
        <v>123</v>
      </c>
      <c r="G199" s="1"/>
      <c r="H199" s="3">
        <v>30.16</v>
      </c>
      <c r="I199" s="3">
        <f t="shared" si="6"/>
        <v>0</v>
      </c>
      <c r="J199" s="3">
        <v>96</v>
      </c>
      <c r="K199" s="4">
        <f t="shared" si="5"/>
        <v>0.31416666666666665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136</v>
      </c>
      <c r="B200" s="1" t="s">
        <v>162</v>
      </c>
      <c r="C200" s="1" t="s">
        <v>146</v>
      </c>
      <c r="D200" s="1" t="s">
        <v>274</v>
      </c>
      <c r="E200" s="1">
        <v>2020</v>
      </c>
      <c r="F200" s="1" t="s">
        <v>123</v>
      </c>
      <c r="G200" s="1"/>
      <c r="H200" s="3">
        <v>31.66</v>
      </c>
      <c r="I200" s="3">
        <f t="shared" si="6"/>
        <v>0</v>
      </c>
      <c r="J200" s="3">
        <v>102</v>
      </c>
      <c r="K200" s="4">
        <f t="shared" si="5"/>
        <v>0.31039215686274507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136</v>
      </c>
      <c r="B201" s="1" t="s">
        <v>162</v>
      </c>
      <c r="C201" s="1" t="s">
        <v>146</v>
      </c>
      <c r="D201" s="1" t="s">
        <v>275</v>
      </c>
      <c r="E201" s="1">
        <v>2020</v>
      </c>
      <c r="F201" s="1" t="s">
        <v>123</v>
      </c>
      <c r="G201" s="1"/>
      <c r="H201" s="3">
        <v>27.33</v>
      </c>
      <c r="I201" s="3">
        <f t="shared" si="6"/>
        <v>0</v>
      </c>
      <c r="J201" s="3">
        <v>91</v>
      </c>
      <c r="K201" s="4">
        <f t="shared" si="5"/>
        <v>0.30032967032967028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136</v>
      </c>
      <c r="B202" s="1" t="s">
        <v>162</v>
      </c>
      <c r="C202" s="1" t="s">
        <v>146</v>
      </c>
      <c r="D202" s="1" t="s">
        <v>276</v>
      </c>
      <c r="E202" s="1">
        <v>2021</v>
      </c>
      <c r="F202" s="1" t="s">
        <v>123</v>
      </c>
      <c r="G202" s="1"/>
      <c r="H202" s="3">
        <v>39</v>
      </c>
      <c r="I202" s="3">
        <f t="shared" si="6"/>
        <v>0</v>
      </c>
      <c r="J202" s="3">
        <v>134</v>
      </c>
      <c r="K202" s="4">
        <f t="shared" si="5"/>
        <v>0.29104477611940299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136</v>
      </c>
      <c r="B203" s="1" t="s">
        <v>162</v>
      </c>
      <c r="C203" s="1" t="s">
        <v>146</v>
      </c>
      <c r="D203" s="1" t="s">
        <v>277</v>
      </c>
      <c r="E203" s="1">
        <v>2021</v>
      </c>
      <c r="F203" s="1" t="s">
        <v>123</v>
      </c>
      <c r="G203" s="1"/>
      <c r="H203" s="3">
        <v>39</v>
      </c>
      <c r="I203" s="3">
        <f t="shared" si="6"/>
        <v>0</v>
      </c>
      <c r="J203" s="3">
        <v>134</v>
      </c>
      <c r="K203" s="4">
        <f t="shared" si="5"/>
        <v>0.29104477611940299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136</v>
      </c>
      <c r="B204" s="1" t="s">
        <v>278</v>
      </c>
      <c r="C204" s="1" t="s">
        <v>148</v>
      </c>
      <c r="D204" s="1" t="s">
        <v>279</v>
      </c>
      <c r="E204" s="1">
        <v>2021</v>
      </c>
      <c r="F204" s="1" t="s">
        <v>123</v>
      </c>
      <c r="G204" s="1">
        <v>5</v>
      </c>
      <c r="H204" s="3">
        <v>60</v>
      </c>
      <c r="I204" s="3">
        <f t="shared" si="6"/>
        <v>300</v>
      </c>
      <c r="J204" s="3">
        <v>185</v>
      </c>
      <c r="K204" s="4">
        <f t="shared" si="5"/>
        <v>0.32432432432432434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136</v>
      </c>
      <c r="B205" s="1" t="s">
        <v>108</v>
      </c>
      <c r="C205" s="1" t="s">
        <v>148</v>
      </c>
      <c r="D205" s="1" t="s">
        <v>280</v>
      </c>
      <c r="E205" s="1">
        <v>2020</v>
      </c>
      <c r="F205" s="1" t="s">
        <v>123</v>
      </c>
      <c r="G205" s="1">
        <v>5</v>
      </c>
      <c r="H205" s="3">
        <v>103.5</v>
      </c>
      <c r="I205" s="3">
        <f t="shared" si="6"/>
        <v>517.5</v>
      </c>
      <c r="J205" s="3">
        <v>345</v>
      </c>
      <c r="K205" s="4">
        <f t="shared" si="5"/>
        <v>0.3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136</v>
      </c>
      <c r="B206" s="1" t="s">
        <v>108</v>
      </c>
      <c r="C206" s="1" t="s">
        <v>148</v>
      </c>
      <c r="D206" s="1" t="s">
        <v>281</v>
      </c>
      <c r="E206" s="1">
        <v>2020</v>
      </c>
      <c r="F206" s="1" t="s">
        <v>123</v>
      </c>
      <c r="G206" s="1">
        <v>1</v>
      </c>
      <c r="H206" s="3">
        <v>69</v>
      </c>
      <c r="I206" s="3">
        <f t="shared" si="6"/>
        <v>69</v>
      </c>
      <c r="J206" s="3">
        <v>227</v>
      </c>
      <c r="K206" s="4">
        <f t="shared" si="5"/>
        <v>0.30396475770925108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136</v>
      </c>
      <c r="B207" s="1" t="s">
        <v>108</v>
      </c>
      <c r="C207" s="1" t="s">
        <v>148</v>
      </c>
      <c r="D207" s="5" t="s">
        <v>282</v>
      </c>
      <c r="E207" s="1">
        <v>2018</v>
      </c>
      <c r="F207" s="1" t="s">
        <v>123</v>
      </c>
      <c r="G207" s="1"/>
      <c r="H207" s="3">
        <v>40.47</v>
      </c>
      <c r="I207" s="3">
        <f t="shared" si="6"/>
        <v>0</v>
      </c>
      <c r="J207" s="3">
        <v>128</v>
      </c>
      <c r="K207" s="4">
        <f t="shared" ref="K207:K269" si="7">H207/J207</f>
        <v>0.31617187499999999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136</v>
      </c>
      <c r="B208" s="1" t="s">
        <v>108</v>
      </c>
      <c r="C208" s="1" t="s">
        <v>148</v>
      </c>
      <c r="D208" s="1" t="s">
        <v>283</v>
      </c>
      <c r="E208" s="1">
        <v>2020</v>
      </c>
      <c r="F208" s="1" t="s">
        <v>123</v>
      </c>
      <c r="G208" s="1"/>
      <c r="H208" s="3">
        <v>69</v>
      </c>
      <c r="I208" s="3">
        <f t="shared" si="6"/>
        <v>0</v>
      </c>
      <c r="J208" s="3">
        <v>239</v>
      </c>
      <c r="K208" s="4">
        <f t="shared" si="7"/>
        <v>0.28870292887029286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284</v>
      </c>
      <c r="B209" s="1" t="s">
        <v>108</v>
      </c>
      <c r="C209" s="1" t="s">
        <v>388</v>
      </c>
      <c r="D209" s="1" t="s">
        <v>389</v>
      </c>
      <c r="E209" s="1">
        <v>2022</v>
      </c>
      <c r="F209" s="1" t="s">
        <v>372</v>
      </c>
      <c r="G209" s="1"/>
      <c r="H209" s="3">
        <v>28.5</v>
      </c>
      <c r="I209" s="3">
        <f t="shared" si="6"/>
        <v>0</v>
      </c>
      <c r="J209" s="3">
        <v>90</v>
      </c>
      <c r="K209" s="4">
        <f t="shared" si="7"/>
        <v>0.31666666666666665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284</v>
      </c>
      <c r="B210" s="1" t="s">
        <v>108</v>
      </c>
      <c r="C210" s="1" t="s">
        <v>155</v>
      </c>
      <c r="D210" s="1" t="s">
        <v>285</v>
      </c>
      <c r="E210" s="1"/>
      <c r="F210" s="1" t="s">
        <v>50</v>
      </c>
      <c r="G210" s="1"/>
      <c r="H210" s="3">
        <v>69</v>
      </c>
      <c r="I210" s="3">
        <f t="shared" si="6"/>
        <v>0</v>
      </c>
      <c r="J210" s="3">
        <v>227</v>
      </c>
      <c r="K210" s="4">
        <f t="shared" si="7"/>
        <v>0.30396475770925108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284</v>
      </c>
      <c r="B211" s="1" t="s">
        <v>108</v>
      </c>
      <c r="C211" s="1" t="s">
        <v>286</v>
      </c>
      <c r="D211" s="1" t="s">
        <v>287</v>
      </c>
      <c r="E211" s="1">
        <v>2022</v>
      </c>
      <c r="F211" s="1" t="s">
        <v>123</v>
      </c>
      <c r="G211" s="5">
        <v>9</v>
      </c>
      <c r="H211" s="3">
        <v>16.77</v>
      </c>
      <c r="I211" s="3">
        <f t="shared" si="6"/>
        <v>150.93</v>
      </c>
      <c r="J211" s="3">
        <v>68</v>
      </c>
      <c r="K211" s="4">
        <f t="shared" si="7"/>
        <v>0.24661764705882352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284</v>
      </c>
      <c r="B212" s="1" t="s">
        <v>108</v>
      </c>
      <c r="C212" s="1" t="s">
        <v>286</v>
      </c>
      <c r="D212" s="1" t="s">
        <v>288</v>
      </c>
      <c r="E212" s="1">
        <v>2020</v>
      </c>
      <c r="F212" s="1" t="s">
        <v>123</v>
      </c>
      <c r="G212" s="1"/>
      <c r="H212" s="3">
        <v>17.16</v>
      </c>
      <c r="I212" s="3">
        <f t="shared" si="6"/>
        <v>0</v>
      </c>
      <c r="J212" s="3">
        <v>68</v>
      </c>
      <c r="K212" s="4">
        <f t="shared" si="7"/>
        <v>0.25235294117647061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284</v>
      </c>
      <c r="B213" s="1" t="s">
        <v>157</v>
      </c>
      <c r="C213" s="1" t="s">
        <v>289</v>
      </c>
      <c r="D213" s="5" t="s">
        <v>290</v>
      </c>
      <c r="E213" s="1"/>
      <c r="F213" s="1" t="s">
        <v>83</v>
      </c>
      <c r="G213" s="1"/>
      <c r="H213" s="3">
        <v>24</v>
      </c>
      <c r="I213" s="3">
        <f t="shared" si="6"/>
        <v>0</v>
      </c>
      <c r="J213" s="3">
        <v>82</v>
      </c>
      <c r="K213" s="4">
        <f t="shared" si="7"/>
        <v>0.29268292682926828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284</v>
      </c>
      <c r="B214" s="1" t="s">
        <v>225</v>
      </c>
      <c r="C214" s="1" t="s">
        <v>291</v>
      </c>
      <c r="D214" s="1" t="s">
        <v>292</v>
      </c>
      <c r="E214" s="1"/>
      <c r="F214" s="1" t="s">
        <v>83</v>
      </c>
      <c r="G214" s="5">
        <v>6</v>
      </c>
      <c r="H214" s="3">
        <v>31</v>
      </c>
      <c r="I214" s="3">
        <f t="shared" si="6"/>
        <v>186</v>
      </c>
      <c r="J214" s="3">
        <v>94</v>
      </c>
      <c r="K214" s="4">
        <f t="shared" si="7"/>
        <v>0.32978723404255317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284</v>
      </c>
      <c r="B215" s="1" t="s">
        <v>157</v>
      </c>
      <c r="C215" s="1" t="s">
        <v>293</v>
      </c>
      <c r="D215" s="1" t="s">
        <v>294</v>
      </c>
      <c r="E215" s="1"/>
      <c r="F215" s="1" t="s">
        <v>83</v>
      </c>
      <c r="G215" s="1"/>
      <c r="H215" s="3">
        <v>20</v>
      </c>
      <c r="I215" s="3">
        <f t="shared" si="6"/>
        <v>0</v>
      </c>
      <c r="J215" s="3">
        <v>70</v>
      </c>
      <c r="K215" s="4">
        <f t="shared" si="7"/>
        <v>0.2857142857142857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108</v>
      </c>
      <c r="C216" s="1" t="s">
        <v>296</v>
      </c>
      <c r="D216" s="1" t="s">
        <v>297</v>
      </c>
      <c r="E216" s="1"/>
      <c r="F216" s="1" t="s">
        <v>90</v>
      </c>
      <c r="G216" s="1"/>
      <c r="H216" s="3">
        <v>159</v>
      </c>
      <c r="I216" s="3">
        <f t="shared" si="6"/>
        <v>0</v>
      </c>
      <c r="J216" s="3">
        <v>469</v>
      </c>
      <c r="K216" s="4">
        <f t="shared" si="7"/>
        <v>0.33901918976545842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296</v>
      </c>
      <c r="D217" s="1" t="s">
        <v>298</v>
      </c>
      <c r="E217" s="1"/>
      <c r="F217" s="1" t="s">
        <v>90</v>
      </c>
      <c r="G217" s="1"/>
      <c r="H217" s="3">
        <v>112</v>
      </c>
      <c r="I217" s="3">
        <f t="shared" si="6"/>
        <v>0</v>
      </c>
      <c r="J217" s="3">
        <v>349</v>
      </c>
      <c r="K217" s="4">
        <f t="shared" si="7"/>
        <v>0.3209169054441261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299</v>
      </c>
      <c r="D218" s="1" t="s">
        <v>300</v>
      </c>
      <c r="E218" s="1"/>
      <c r="F218" s="1" t="s">
        <v>372</v>
      </c>
      <c r="G218" s="1"/>
      <c r="H218" s="3">
        <v>24</v>
      </c>
      <c r="I218" s="3">
        <f t="shared" si="6"/>
        <v>0</v>
      </c>
      <c r="J218" s="3">
        <v>79</v>
      </c>
      <c r="K218" s="4">
        <f t="shared" si="7"/>
        <v>0.30379746835443039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299</v>
      </c>
      <c r="D219" s="1" t="s">
        <v>301</v>
      </c>
      <c r="E219" s="1">
        <v>2021</v>
      </c>
      <c r="F219" s="1" t="s">
        <v>123</v>
      </c>
      <c r="G219" s="1">
        <v>3</v>
      </c>
      <c r="H219" s="3">
        <v>31.83</v>
      </c>
      <c r="I219" s="3">
        <f t="shared" si="6"/>
        <v>95.49</v>
      </c>
      <c r="J219" s="3">
        <v>99</v>
      </c>
      <c r="K219" s="4">
        <f t="shared" si="7"/>
        <v>0.32151515151515148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303</v>
      </c>
      <c r="E220" s="1"/>
      <c r="F220" s="1" t="s">
        <v>372</v>
      </c>
      <c r="G220" s="1"/>
      <c r="H220" s="3">
        <v>28.75</v>
      </c>
      <c r="I220" s="3">
        <f t="shared" si="6"/>
        <v>0</v>
      </c>
      <c r="J220" s="3">
        <v>98</v>
      </c>
      <c r="K220" s="4">
        <f t="shared" si="7"/>
        <v>0.29336734693877553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304</v>
      </c>
      <c r="E221" s="1"/>
      <c r="F221" s="1" t="s">
        <v>372</v>
      </c>
      <c r="G221" s="1"/>
      <c r="H221" s="3">
        <v>28</v>
      </c>
      <c r="I221" s="3">
        <f t="shared" si="6"/>
        <v>0</v>
      </c>
      <c r="J221" s="3">
        <v>92</v>
      </c>
      <c r="K221" s="4">
        <f t="shared" si="7"/>
        <v>0.30434782608695654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305</v>
      </c>
      <c r="D222" s="1" t="s">
        <v>306</v>
      </c>
      <c r="E222" s="1"/>
      <c r="F222" s="1" t="s">
        <v>83</v>
      </c>
      <c r="G222" s="1"/>
      <c r="H222" s="3">
        <v>35</v>
      </c>
      <c r="I222" s="3">
        <f t="shared" si="6"/>
        <v>0</v>
      </c>
      <c r="J222" s="3">
        <v>110</v>
      </c>
      <c r="K222" s="4">
        <f t="shared" si="7"/>
        <v>0.31818181818181818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299</v>
      </c>
      <c r="D223" s="1" t="s">
        <v>307</v>
      </c>
      <c r="E223" s="1"/>
      <c r="F223" s="1" t="s">
        <v>83</v>
      </c>
      <c r="G223" s="1"/>
      <c r="H223" s="3">
        <v>34</v>
      </c>
      <c r="I223" s="3">
        <f t="shared" si="6"/>
        <v>0</v>
      </c>
      <c r="J223" s="3">
        <v>108</v>
      </c>
      <c r="K223" s="4">
        <f t="shared" si="7"/>
        <v>0.31481481481481483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308</v>
      </c>
      <c r="D224" s="1" t="s">
        <v>309</v>
      </c>
      <c r="E224" s="1"/>
      <c r="F224" s="1" t="s">
        <v>83</v>
      </c>
      <c r="G224" s="1"/>
      <c r="H224" s="3">
        <v>46</v>
      </c>
      <c r="I224" s="3">
        <f t="shared" si="6"/>
        <v>0</v>
      </c>
      <c r="J224" s="3">
        <v>138</v>
      </c>
      <c r="K224" s="4">
        <f t="shared" si="7"/>
        <v>0.33333333333333331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299</v>
      </c>
      <c r="D225" s="1" t="s">
        <v>310</v>
      </c>
      <c r="E225" s="1"/>
      <c r="F225" s="1" t="s">
        <v>130</v>
      </c>
      <c r="G225" s="5">
        <v>5</v>
      </c>
      <c r="H225" s="3">
        <v>32</v>
      </c>
      <c r="I225" s="3">
        <f t="shared" si="6"/>
        <v>160</v>
      </c>
      <c r="J225" s="3">
        <v>102</v>
      </c>
      <c r="K225" s="4">
        <f t="shared" si="7"/>
        <v>0.31372549019607843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96</v>
      </c>
      <c r="C226" s="1" t="s">
        <v>302</v>
      </c>
      <c r="D226" s="1" t="s">
        <v>311</v>
      </c>
      <c r="E226" s="1"/>
      <c r="F226" s="1" t="s">
        <v>130</v>
      </c>
      <c r="G226" s="1"/>
      <c r="H226" s="3">
        <v>28</v>
      </c>
      <c r="I226" s="3">
        <f t="shared" si="6"/>
        <v>0</v>
      </c>
      <c r="J226" s="3">
        <v>94</v>
      </c>
      <c r="K226" s="4">
        <f t="shared" si="7"/>
        <v>0.2978723404255319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312</v>
      </c>
      <c r="E227" s="1"/>
      <c r="F227" s="1" t="s">
        <v>90</v>
      </c>
      <c r="G227" s="1"/>
      <c r="H227" s="3">
        <v>36</v>
      </c>
      <c r="I227" s="3">
        <f t="shared" si="6"/>
        <v>0</v>
      </c>
      <c r="J227" s="3">
        <v>116</v>
      </c>
      <c r="K227" s="4">
        <f t="shared" si="7"/>
        <v>0.31034482758620691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371</v>
      </c>
      <c r="E228" s="1">
        <v>2020</v>
      </c>
      <c r="F228" s="1" t="s">
        <v>372</v>
      </c>
      <c r="G228" s="1">
        <v>2</v>
      </c>
      <c r="H228" s="3">
        <v>68</v>
      </c>
      <c r="I228" s="3">
        <f t="shared" si="6"/>
        <v>136</v>
      </c>
      <c r="J228" s="3">
        <v>220</v>
      </c>
      <c r="K228" s="4">
        <v>0.30909999999999999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313</v>
      </c>
      <c r="E229" s="1"/>
      <c r="F229" s="1" t="s">
        <v>372</v>
      </c>
      <c r="H229" s="3">
        <v>36.950000000000003</v>
      </c>
      <c r="I229" s="3">
        <f t="shared" si="6"/>
        <v>0</v>
      </c>
      <c r="J229" s="3">
        <v>116</v>
      </c>
      <c r="K229" s="4">
        <f t="shared" si="7"/>
        <v>0.31853448275862073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314</v>
      </c>
      <c r="E230" s="1"/>
      <c r="F230" s="1" t="s">
        <v>372</v>
      </c>
      <c r="G230" s="1">
        <v>1</v>
      </c>
      <c r="H230" s="3">
        <v>29</v>
      </c>
      <c r="I230" s="3">
        <f t="shared" si="6"/>
        <v>29</v>
      </c>
      <c r="J230" s="3">
        <v>96</v>
      </c>
      <c r="K230" s="4">
        <f t="shared" si="7"/>
        <v>0.30208333333333331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315</v>
      </c>
      <c r="E231" s="1"/>
      <c r="F231" s="1" t="s">
        <v>372</v>
      </c>
      <c r="H231" s="3">
        <v>49</v>
      </c>
      <c r="I231" s="3">
        <f t="shared" si="6"/>
        <v>0</v>
      </c>
      <c r="J231" s="3">
        <v>155</v>
      </c>
      <c r="K231" s="4">
        <f t="shared" si="7"/>
        <v>0.31612903225806449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316</v>
      </c>
      <c r="E232" s="1"/>
      <c r="F232" s="1" t="s">
        <v>372</v>
      </c>
      <c r="H232" s="3">
        <v>294</v>
      </c>
      <c r="I232" s="3">
        <f t="shared" si="6"/>
        <v>0</v>
      </c>
      <c r="J232" s="3">
        <v>780</v>
      </c>
      <c r="K232" s="4">
        <f t="shared" si="7"/>
        <v>0.37692307692307692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317</v>
      </c>
      <c r="E233" s="1"/>
      <c r="F233" s="1" t="s">
        <v>372</v>
      </c>
      <c r="H233" s="3">
        <v>340</v>
      </c>
      <c r="I233" s="3">
        <f t="shared" si="6"/>
        <v>0</v>
      </c>
      <c r="J233" s="3">
        <v>1050</v>
      </c>
      <c r="K233" s="4">
        <f t="shared" si="7"/>
        <v>0.32380952380952382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318</v>
      </c>
      <c r="E234" s="1"/>
      <c r="F234" s="1" t="s">
        <v>372</v>
      </c>
      <c r="G234" s="1">
        <v>2</v>
      </c>
      <c r="H234" s="3">
        <v>455</v>
      </c>
      <c r="I234" s="3">
        <f t="shared" si="6"/>
        <v>910</v>
      </c>
      <c r="J234" s="3">
        <v>1150</v>
      </c>
      <c r="K234" s="4">
        <f t="shared" si="7"/>
        <v>0.39565217391304347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319</v>
      </c>
      <c r="E235" s="1"/>
      <c r="F235" s="1" t="s">
        <v>372</v>
      </c>
      <c r="G235" s="1"/>
      <c r="H235" s="3">
        <v>95</v>
      </c>
      <c r="I235" s="3">
        <f t="shared" si="6"/>
        <v>0</v>
      </c>
      <c r="J235" s="3">
        <v>330</v>
      </c>
      <c r="K235" s="4">
        <f t="shared" si="7"/>
        <v>0.2878787878787879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320</v>
      </c>
      <c r="E236" s="1"/>
      <c r="F236" s="1" t="s">
        <v>372</v>
      </c>
      <c r="G236" s="1"/>
      <c r="H236" s="3">
        <v>74</v>
      </c>
      <c r="I236" s="3">
        <f t="shared" si="6"/>
        <v>0</v>
      </c>
      <c r="J236" s="3">
        <v>240</v>
      </c>
      <c r="K236" s="4">
        <f t="shared" si="7"/>
        <v>0.30833333333333335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321</v>
      </c>
      <c r="E237" s="1"/>
      <c r="F237" s="1" t="s">
        <v>372</v>
      </c>
      <c r="G237" s="1">
        <v>3</v>
      </c>
      <c r="H237" s="3">
        <v>173</v>
      </c>
      <c r="I237" s="3">
        <f t="shared" si="6"/>
        <v>519</v>
      </c>
      <c r="J237" s="3">
        <v>550</v>
      </c>
      <c r="K237" s="4">
        <f t="shared" si="7"/>
        <v>0.31454545454545457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322</v>
      </c>
      <c r="E238" s="1"/>
      <c r="F238" s="1" t="s">
        <v>372</v>
      </c>
      <c r="H238" s="3">
        <v>179</v>
      </c>
      <c r="I238" s="3">
        <f t="shared" si="6"/>
        <v>0</v>
      </c>
      <c r="J238" s="3">
        <v>575</v>
      </c>
      <c r="K238" s="4">
        <f t="shared" si="7"/>
        <v>0.31130434782608696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323</v>
      </c>
      <c r="E239" s="1">
        <v>2016</v>
      </c>
      <c r="F239" s="1" t="s">
        <v>372</v>
      </c>
      <c r="G239" s="1">
        <v>2</v>
      </c>
      <c r="H239" s="3">
        <v>71.95</v>
      </c>
      <c r="I239" s="3">
        <f t="shared" si="6"/>
        <v>143.9</v>
      </c>
      <c r="J239" s="3">
        <v>230</v>
      </c>
      <c r="K239" s="4">
        <f t="shared" si="7"/>
        <v>0.31282608695652175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324</v>
      </c>
      <c r="E240" s="1">
        <v>2020</v>
      </c>
      <c r="F240" s="1" t="s">
        <v>372</v>
      </c>
      <c r="G240" s="1">
        <v>2</v>
      </c>
      <c r="H240" s="3">
        <v>932</v>
      </c>
      <c r="I240" s="3">
        <f t="shared" si="6"/>
        <v>1864</v>
      </c>
      <c r="J240" s="3">
        <v>2400</v>
      </c>
      <c r="K240" s="4">
        <f t="shared" si="7"/>
        <v>0.38833333333333331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325</v>
      </c>
      <c r="E241" s="1">
        <v>3</v>
      </c>
      <c r="F241" s="1" t="s">
        <v>76</v>
      </c>
      <c r="G241" s="1">
        <v>3</v>
      </c>
      <c r="H241" s="3">
        <v>328.6</v>
      </c>
      <c r="I241" s="3">
        <f t="shared" si="6"/>
        <v>985.80000000000007</v>
      </c>
      <c r="J241" s="3">
        <v>950</v>
      </c>
      <c r="K241" s="4">
        <f t="shared" si="7"/>
        <v>0.34589473684210531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326</v>
      </c>
      <c r="E242" s="1">
        <v>1</v>
      </c>
      <c r="F242" s="1" t="s">
        <v>76</v>
      </c>
      <c r="G242" s="1">
        <v>1</v>
      </c>
      <c r="H242" s="3">
        <v>525.76</v>
      </c>
      <c r="I242" s="3">
        <f t="shared" si="6"/>
        <v>525.76</v>
      </c>
      <c r="J242" s="3">
        <v>1325</v>
      </c>
      <c r="K242" s="4">
        <f t="shared" si="7"/>
        <v>0.39679999999999999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302</v>
      </c>
      <c r="D243" s="1" t="s">
        <v>327</v>
      </c>
      <c r="E243" s="1"/>
      <c r="F243" s="1" t="s">
        <v>76</v>
      </c>
      <c r="H243" s="3">
        <v>185.5</v>
      </c>
      <c r="I243" s="3">
        <f t="shared" si="6"/>
        <v>0</v>
      </c>
      <c r="J243" s="3">
        <v>545</v>
      </c>
      <c r="K243" s="4">
        <f t="shared" si="7"/>
        <v>0.34036697247706421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302</v>
      </c>
      <c r="D244" s="1" t="s">
        <v>328</v>
      </c>
      <c r="E244" s="1">
        <v>2020</v>
      </c>
      <c r="F244" s="1" t="s">
        <v>123</v>
      </c>
      <c r="G244" s="1">
        <v>5</v>
      </c>
      <c r="H244" s="3">
        <v>58.33</v>
      </c>
      <c r="I244" s="3">
        <f t="shared" si="6"/>
        <v>291.64999999999998</v>
      </c>
      <c r="J244" s="3">
        <v>178</v>
      </c>
      <c r="K244" s="4">
        <f t="shared" si="7"/>
        <v>0.32769662921348314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329</v>
      </c>
      <c r="E245" s="1">
        <v>2020</v>
      </c>
      <c r="F245" s="1" t="s">
        <v>123</v>
      </c>
      <c r="H245" s="3">
        <v>71.67</v>
      </c>
      <c r="I245" s="3">
        <f t="shared" si="6"/>
        <v>0</v>
      </c>
      <c r="J245" s="3">
        <v>230</v>
      </c>
      <c r="K245" s="4">
        <f t="shared" si="7"/>
        <v>0.31160869565217392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108</v>
      </c>
      <c r="C246" s="1" t="s">
        <v>302</v>
      </c>
      <c r="D246" s="1" t="s">
        <v>330</v>
      </c>
      <c r="E246" s="1"/>
      <c r="F246" s="1" t="s">
        <v>123</v>
      </c>
      <c r="H246" s="3">
        <v>65</v>
      </c>
      <c r="I246" s="3">
        <f t="shared" si="6"/>
        <v>0</v>
      </c>
      <c r="J246" s="3">
        <v>217</v>
      </c>
      <c r="K246" s="4">
        <f t="shared" si="7"/>
        <v>0.29953917050691242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108</v>
      </c>
      <c r="C247" s="1" t="s">
        <v>302</v>
      </c>
      <c r="D247" s="1" t="s">
        <v>331</v>
      </c>
      <c r="E247" s="1"/>
      <c r="F247" s="1" t="s">
        <v>123</v>
      </c>
      <c r="G247" s="1">
        <v>1</v>
      </c>
      <c r="H247" s="3">
        <v>193</v>
      </c>
      <c r="I247" s="3">
        <f t="shared" si="6"/>
        <v>193</v>
      </c>
      <c r="J247" s="3">
        <v>569</v>
      </c>
      <c r="K247" s="4">
        <f t="shared" si="7"/>
        <v>0.33919156414762741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108</v>
      </c>
      <c r="C248" s="1" t="s">
        <v>302</v>
      </c>
      <c r="D248" s="1" t="s">
        <v>332</v>
      </c>
      <c r="E248" s="1">
        <v>2020</v>
      </c>
      <c r="F248" s="1" t="s">
        <v>123</v>
      </c>
      <c r="G248" s="1">
        <v>2</v>
      </c>
      <c r="H248" s="3">
        <v>47.58</v>
      </c>
      <c r="I248" s="3">
        <f t="shared" si="6"/>
        <v>95.16</v>
      </c>
      <c r="J248" s="3">
        <v>160</v>
      </c>
      <c r="K248" s="4">
        <f t="shared" si="7"/>
        <v>0.297375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108</v>
      </c>
      <c r="C249" s="1" t="s">
        <v>302</v>
      </c>
      <c r="D249" s="1" t="s">
        <v>333</v>
      </c>
      <c r="E249" s="1"/>
      <c r="F249" s="1" t="s">
        <v>123</v>
      </c>
      <c r="H249" s="3">
        <v>56</v>
      </c>
      <c r="I249" s="3">
        <f t="shared" si="6"/>
        <v>0</v>
      </c>
      <c r="J249" s="3">
        <v>180</v>
      </c>
      <c r="K249" s="4">
        <f t="shared" si="7"/>
        <v>0.31111111111111112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108</v>
      </c>
      <c r="C250" s="1" t="s">
        <v>302</v>
      </c>
      <c r="D250" s="1" t="s">
        <v>334</v>
      </c>
      <c r="E250" s="1"/>
      <c r="F250" s="1" t="s">
        <v>123</v>
      </c>
      <c r="G250" s="1">
        <v>1</v>
      </c>
      <c r="H250" s="3">
        <v>160</v>
      </c>
      <c r="I250" s="3">
        <f t="shared" si="6"/>
        <v>160</v>
      </c>
      <c r="J250" s="3">
        <v>525</v>
      </c>
      <c r="K250" s="4">
        <f t="shared" si="7"/>
        <v>0.30476190476190479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108</v>
      </c>
      <c r="C251" s="1" t="s">
        <v>302</v>
      </c>
      <c r="D251" s="1" t="s">
        <v>335</v>
      </c>
      <c r="E251" s="1">
        <v>2018</v>
      </c>
      <c r="F251" s="1" t="s">
        <v>123</v>
      </c>
      <c r="H251" s="3">
        <v>49.08</v>
      </c>
      <c r="I251" s="3">
        <f t="shared" si="6"/>
        <v>0</v>
      </c>
      <c r="J251" s="3">
        <v>149</v>
      </c>
      <c r="K251" s="4">
        <f t="shared" si="7"/>
        <v>0.32939597315436242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108</v>
      </c>
      <c r="C252" s="1" t="s">
        <v>302</v>
      </c>
      <c r="D252" s="1" t="s">
        <v>336</v>
      </c>
      <c r="E252" s="1">
        <v>2020</v>
      </c>
      <c r="F252" s="1" t="s">
        <v>123</v>
      </c>
      <c r="G252" s="1">
        <v>3</v>
      </c>
      <c r="H252" s="3">
        <v>97.33</v>
      </c>
      <c r="I252" s="3">
        <f t="shared" si="6"/>
        <v>291.99</v>
      </c>
      <c r="J252" s="3">
        <v>305</v>
      </c>
      <c r="K252" s="4">
        <f t="shared" si="7"/>
        <v>0.31911475409836065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108</v>
      </c>
      <c r="C253" s="1" t="s">
        <v>302</v>
      </c>
      <c r="D253" s="1" t="s">
        <v>337</v>
      </c>
      <c r="E253" s="1">
        <v>2020</v>
      </c>
      <c r="F253" s="1" t="s">
        <v>123</v>
      </c>
      <c r="H253" s="3">
        <v>144.75</v>
      </c>
      <c r="I253" s="3">
        <f t="shared" si="6"/>
        <v>0</v>
      </c>
      <c r="J253" s="3">
        <v>450</v>
      </c>
      <c r="K253" s="4">
        <f t="shared" si="7"/>
        <v>0.32166666666666666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108</v>
      </c>
      <c r="C254" s="1" t="s">
        <v>299</v>
      </c>
      <c r="D254" s="1" t="s">
        <v>338</v>
      </c>
      <c r="E254" s="1">
        <v>2021</v>
      </c>
      <c r="F254" s="1" t="s">
        <v>123</v>
      </c>
      <c r="G254" s="1">
        <v>6</v>
      </c>
      <c r="H254" s="3">
        <v>22.5</v>
      </c>
      <c r="I254" s="3">
        <f t="shared" si="6"/>
        <v>135</v>
      </c>
      <c r="J254" s="3">
        <v>84</v>
      </c>
      <c r="K254" s="4">
        <f t="shared" si="7"/>
        <v>0.26785714285714285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108</v>
      </c>
      <c r="C255" s="1" t="s">
        <v>302</v>
      </c>
      <c r="D255" s="1" t="s">
        <v>339</v>
      </c>
      <c r="E255" s="1">
        <v>2020</v>
      </c>
      <c r="F255" s="1" t="s">
        <v>372</v>
      </c>
      <c r="G255" s="1">
        <v>7</v>
      </c>
      <c r="H255" s="3">
        <v>95</v>
      </c>
      <c r="I255" s="3">
        <f t="shared" si="6"/>
        <v>665</v>
      </c>
      <c r="J255" s="3">
        <v>289</v>
      </c>
      <c r="K255" s="4">
        <f t="shared" si="7"/>
        <v>0.32871972318339099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108</v>
      </c>
      <c r="C256" s="1" t="s">
        <v>302</v>
      </c>
      <c r="D256" s="1" t="s">
        <v>340</v>
      </c>
      <c r="E256" s="1">
        <v>2020</v>
      </c>
      <c r="F256" s="1" t="s">
        <v>372</v>
      </c>
      <c r="G256" s="1">
        <v>4</v>
      </c>
      <c r="H256" s="3">
        <v>31.95</v>
      </c>
      <c r="I256" s="3">
        <f t="shared" si="6"/>
        <v>127.8</v>
      </c>
      <c r="J256" s="3">
        <v>289</v>
      </c>
      <c r="K256" s="4">
        <f t="shared" si="7"/>
        <v>0.11055363321799308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180</v>
      </c>
      <c r="C257" s="1" t="s">
        <v>302</v>
      </c>
      <c r="D257" s="1" t="s">
        <v>341</v>
      </c>
      <c r="E257" s="1">
        <v>2021</v>
      </c>
      <c r="F257" s="1" t="s">
        <v>372</v>
      </c>
      <c r="H257" s="3">
        <v>26.5</v>
      </c>
      <c r="I257" s="3">
        <f t="shared" si="6"/>
        <v>0</v>
      </c>
      <c r="J257" s="3">
        <v>102</v>
      </c>
      <c r="K257" s="4">
        <f t="shared" si="7"/>
        <v>0.25980392156862747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295</v>
      </c>
      <c r="B258" s="1" t="s">
        <v>108</v>
      </c>
      <c r="C258" s="1" t="s">
        <v>342</v>
      </c>
      <c r="D258" s="1" t="s">
        <v>343</v>
      </c>
      <c r="E258" s="1">
        <v>2019</v>
      </c>
      <c r="F258" s="1" t="s">
        <v>123</v>
      </c>
      <c r="H258" s="3">
        <v>56</v>
      </c>
      <c r="I258" s="3">
        <f t="shared" si="6"/>
        <v>0</v>
      </c>
      <c r="J258" s="3">
        <v>168</v>
      </c>
      <c r="K258" s="4">
        <f t="shared" si="7"/>
        <v>0.33333333333333331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295</v>
      </c>
      <c r="B259" s="1" t="s">
        <v>157</v>
      </c>
      <c r="C259" s="1" t="s">
        <v>344</v>
      </c>
      <c r="D259" s="1" t="s">
        <v>345</v>
      </c>
      <c r="E259" s="1"/>
      <c r="F259" s="1" t="s">
        <v>372</v>
      </c>
      <c r="G259" s="1">
        <v>4</v>
      </c>
      <c r="H259" s="3">
        <v>42</v>
      </c>
      <c r="I259" s="3">
        <f t="shared" ref="I259:I273" si="8">H259*G259</f>
        <v>168</v>
      </c>
      <c r="J259" s="3">
        <v>139</v>
      </c>
      <c r="K259" s="4">
        <f t="shared" si="7"/>
        <v>0.30215827338129497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295</v>
      </c>
      <c r="B260" s="1" t="s">
        <v>157</v>
      </c>
      <c r="C260" s="1" t="s">
        <v>344</v>
      </c>
      <c r="D260" s="1" t="s">
        <v>346</v>
      </c>
      <c r="E260" s="1"/>
      <c r="F260" s="1" t="s">
        <v>372</v>
      </c>
      <c r="H260" s="3">
        <v>65</v>
      </c>
      <c r="I260" s="3">
        <f t="shared" si="8"/>
        <v>0</v>
      </c>
      <c r="J260" s="3">
        <v>209</v>
      </c>
      <c r="K260" s="4">
        <f t="shared" si="7"/>
        <v>0.31100478468899523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295</v>
      </c>
      <c r="B261" s="1" t="s">
        <v>157</v>
      </c>
      <c r="C261" s="1" t="s">
        <v>344</v>
      </c>
      <c r="D261" s="1" t="s">
        <v>347</v>
      </c>
      <c r="E261" s="1"/>
      <c r="F261" s="1" t="s">
        <v>123</v>
      </c>
      <c r="H261" s="3">
        <v>79</v>
      </c>
      <c r="I261" s="3">
        <f t="shared" si="8"/>
        <v>0</v>
      </c>
      <c r="J261" s="3">
        <v>255</v>
      </c>
      <c r="K261" s="4">
        <f t="shared" si="7"/>
        <v>0.30980392156862746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295</v>
      </c>
      <c r="B262" s="1" t="s">
        <v>157</v>
      </c>
      <c r="C262" s="1" t="s">
        <v>289</v>
      </c>
      <c r="D262" s="1" t="s">
        <v>348</v>
      </c>
      <c r="E262" s="1"/>
      <c r="F262" s="1" t="s">
        <v>83</v>
      </c>
      <c r="H262" s="3">
        <v>25</v>
      </c>
      <c r="I262" s="3">
        <f t="shared" si="8"/>
        <v>0</v>
      </c>
      <c r="J262" s="3">
        <v>88</v>
      </c>
      <c r="K262" s="4">
        <f t="shared" si="7"/>
        <v>0.28409090909090912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295</v>
      </c>
      <c r="B263" s="1" t="s">
        <v>157</v>
      </c>
      <c r="C263" s="1" t="s">
        <v>289</v>
      </c>
      <c r="D263" s="1" t="s">
        <v>348</v>
      </c>
      <c r="E263" s="1"/>
      <c r="F263" s="1" t="s">
        <v>83</v>
      </c>
      <c r="H263" s="3">
        <v>35</v>
      </c>
      <c r="I263" s="3">
        <f t="shared" si="8"/>
        <v>0</v>
      </c>
      <c r="J263" s="3">
        <v>110</v>
      </c>
      <c r="K263" s="4">
        <f t="shared" si="7"/>
        <v>0.31818181818181818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295</v>
      </c>
      <c r="B264" s="1" t="s">
        <v>157</v>
      </c>
      <c r="C264" s="1" t="s">
        <v>349</v>
      </c>
      <c r="D264" s="1" t="s">
        <v>350</v>
      </c>
      <c r="E264" s="1"/>
      <c r="F264" s="1" t="s">
        <v>83</v>
      </c>
      <c r="H264" s="3">
        <v>34</v>
      </c>
      <c r="I264" s="3">
        <f t="shared" si="8"/>
        <v>0</v>
      </c>
      <c r="J264" s="3">
        <v>119</v>
      </c>
      <c r="K264" s="4">
        <f t="shared" si="7"/>
        <v>0.2857142857142857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295</v>
      </c>
      <c r="B265" s="1" t="s">
        <v>134</v>
      </c>
      <c r="C265" s="1" t="s">
        <v>351</v>
      </c>
      <c r="D265" s="1" t="s">
        <v>352</v>
      </c>
      <c r="E265" s="1"/>
      <c r="F265" s="1" t="s">
        <v>83</v>
      </c>
      <c r="H265" s="3">
        <v>21</v>
      </c>
      <c r="I265" s="3">
        <f t="shared" si="8"/>
        <v>0</v>
      </c>
      <c r="J265" s="3">
        <v>68</v>
      </c>
      <c r="K265" s="4">
        <f t="shared" si="7"/>
        <v>0.30882352941176472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295</v>
      </c>
      <c r="B266" s="1" t="s">
        <v>134</v>
      </c>
      <c r="C266" s="1" t="s">
        <v>302</v>
      </c>
      <c r="D266" s="1" t="s">
        <v>353</v>
      </c>
      <c r="E266" s="1"/>
      <c r="F266" s="1" t="s">
        <v>141</v>
      </c>
      <c r="G266" s="1">
        <v>7</v>
      </c>
      <c r="H266" s="3">
        <v>33</v>
      </c>
      <c r="I266" s="3">
        <f t="shared" si="8"/>
        <v>231</v>
      </c>
      <c r="J266" s="3">
        <v>106</v>
      </c>
      <c r="K266" s="4">
        <f t="shared" si="7"/>
        <v>0.31132075471698112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295</v>
      </c>
      <c r="B267" s="1" t="s">
        <v>134</v>
      </c>
      <c r="C267" s="1" t="s">
        <v>354</v>
      </c>
      <c r="D267" s="1" t="s">
        <v>355</v>
      </c>
      <c r="E267" s="1"/>
      <c r="F267" s="1" t="s">
        <v>83</v>
      </c>
      <c r="G267" s="1">
        <v>8</v>
      </c>
      <c r="H267" s="3">
        <v>24</v>
      </c>
      <c r="I267" s="3">
        <f t="shared" si="8"/>
        <v>192</v>
      </c>
      <c r="J267" s="1"/>
      <c r="K267" s="4" t="e">
        <f t="shared" si="7"/>
        <v>#DIV/0!</v>
      </c>
      <c r="L267" s="1" t="s">
        <v>101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295</v>
      </c>
      <c r="B268" s="1" t="s">
        <v>108</v>
      </c>
      <c r="C268" s="1" t="s">
        <v>356</v>
      </c>
      <c r="D268" s="1" t="s">
        <v>375</v>
      </c>
      <c r="E268" s="1">
        <v>2016</v>
      </c>
      <c r="F268" s="1" t="s">
        <v>372</v>
      </c>
      <c r="G268" s="1">
        <v>11</v>
      </c>
      <c r="H268" s="3">
        <v>26</v>
      </c>
      <c r="I268" s="3">
        <f t="shared" si="8"/>
        <v>286</v>
      </c>
      <c r="J268" s="3">
        <v>88</v>
      </c>
      <c r="K268" s="4">
        <f t="shared" si="7"/>
        <v>0.29545454545454547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357</v>
      </c>
      <c r="B269" s="1" t="s">
        <v>108</v>
      </c>
      <c r="C269" s="1" t="s">
        <v>358</v>
      </c>
      <c r="D269" s="1" t="s">
        <v>359</v>
      </c>
      <c r="E269" s="1"/>
      <c r="F269" s="1" t="s">
        <v>372</v>
      </c>
      <c r="H269" s="3">
        <v>501.95</v>
      </c>
      <c r="I269" s="3">
        <f t="shared" si="8"/>
        <v>0</v>
      </c>
      <c r="J269" s="1"/>
      <c r="K269" s="4" t="e">
        <f t="shared" si="7"/>
        <v>#DIV/0!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376</v>
      </c>
      <c r="B270" s="1"/>
      <c r="C270" s="1" t="s">
        <v>377</v>
      </c>
      <c r="D270" s="1"/>
      <c r="E270" s="1"/>
      <c r="F270" s="1" t="s">
        <v>372</v>
      </c>
      <c r="G270" s="1"/>
      <c r="H270" s="3">
        <v>27.45</v>
      </c>
      <c r="I270" s="3">
        <f t="shared" si="8"/>
        <v>0</v>
      </c>
      <c r="J270" s="1"/>
      <c r="K270" s="4"/>
      <c r="L270" s="1" t="s">
        <v>378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376</v>
      </c>
      <c r="B271" s="1"/>
      <c r="C271" s="1" t="s">
        <v>380</v>
      </c>
      <c r="D271" s="1"/>
      <c r="E271" s="1"/>
      <c r="F271" s="1" t="s">
        <v>372</v>
      </c>
      <c r="G271" s="1">
        <v>72</v>
      </c>
      <c r="H271" s="3">
        <f>24/12</f>
        <v>2</v>
      </c>
      <c r="I271" s="3">
        <f t="shared" si="8"/>
        <v>144</v>
      </c>
      <c r="J271" s="1"/>
      <c r="K271" s="4"/>
      <c r="L271" s="1" t="s">
        <v>379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376</v>
      </c>
      <c r="B272" s="1"/>
      <c r="C272" s="1" t="s">
        <v>381</v>
      </c>
      <c r="D272" s="1"/>
      <c r="E272" s="1"/>
      <c r="F272" s="1" t="s">
        <v>372</v>
      </c>
      <c r="G272" s="1">
        <v>209</v>
      </c>
      <c r="H272" s="3">
        <f>21.96/12</f>
        <v>1.83</v>
      </c>
      <c r="I272" s="3">
        <f t="shared" si="8"/>
        <v>382.47</v>
      </c>
      <c r="J272" s="1"/>
      <c r="K272" s="4"/>
      <c r="L272" s="1" t="s">
        <v>379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376</v>
      </c>
      <c r="B273" s="1"/>
      <c r="C273" s="1" t="s">
        <v>381</v>
      </c>
      <c r="D273" s="1"/>
      <c r="E273" s="1"/>
      <c r="F273" s="1" t="s">
        <v>372</v>
      </c>
      <c r="G273" s="1">
        <v>72</v>
      </c>
      <c r="H273" s="3">
        <f>20.85/15</f>
        <v>1.3900000000000001</v>
      </c>
      <c r="I273" s="3">
        <f t="shared" si="8"/>
        <v>100.08000000000001</v>
      </c>
      <c r="J273" s="1"/>
      <c r="K273" s="4"/>
      <c r="L273" s="1" t="s">
        <v>378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1"/>
      <c r="G274" s="1"/>
      <c r="H274" s="6" t="s">
        <v>360</v>
      </c>
      <c r="I274" s="7">
        <f>SUM(I2:I273)</f>
        <v>27076.040000000005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0D8B-81EB-7A4C-994F-4EA31CD706CD}">
  <dimension ref="A1:AB273"/>
  <sheetViews>
    <sheetView topLeftCell="A74" zoomScale="125" workbookViewId="0">
      <selection activeCell="A90" sqref="A90:L90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5</v>
      </c>
      <c r="H2" s="3">
        <v>26.2</v>
      </c>
      <c r="I2" s="3">
        <f>H2*G2</f>
        <v>131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>
        <v>1</v>
      </c>
      <c r="H3" s="3">
        <v>38.6</v>
      </c>
      <c r="I3" s="3">
        <f t="shared" ref="I3:I69" si="0">H3*G3</f>
        <v>38.6</v>
      </c>
      <c r="J3" s="3">
        <v>117</v>
      </c>
      <c r="K3" s="4">
        <f t="shared" ref="K3:K74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>
        <v>10</v>
      </c>
      <c r="H5" s="3">
        <v>19.82</v>
      </c>
      <c r="I5" s="3">
        <f t="shared" si="0"/>
        <v>198.2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4</v>
      </c>
      <c r="H7" s="3">
        <v>20.16</v>
      </c>
      <c r="I7" s="3">
        <f t="shared" si="0"/>
        <v>80.64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9</v>
      </c>
      <c r="H10" s="3">
        <v>60</v>
      </c>
      <c r="I10" s="3">
        <f t="shared" si="0"/>
        <v>540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1">
        <v>11</v>
      </c>
      <c r="H14" s="3">
        <v>27.5</v>
      </c>
      <c r="I14" s="3">
        <f t="shared" si="0"/>
        <v>302.5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>
        <v>6</v>
      </c>
      <c r="H15" s="3">
        <v>24</v>
      </c>
      <c r="I15" s="3">
        <f t="shared" si="0"/>
        <v>144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1">
        <v>2</v>
      </c>
      <c r="H16" s="3">
        <v>82.5</v>
      </c>
      <c r="I16" s="3">
        <f t="shared" si="0"/>
        <v>165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1">
        <v>13</v>
      </c>
      <c r="H18" s="3">
        <v>28.5</v>
      </c>
      <c r="I18" s="3">
        <f t="shared" si="0"/>
        <v>370.5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H19" s="3">
        <v>23</v>
      </c>
      <c r="I19" s="3">
        <f t="shared" si="0"/>
        <v>0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1"/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1"/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1">
        <v>10</v>
      </c>
      <c r="H22" s="3">
        <v>38.99</v>
      </c>
      <c r="I22" s="3">
        <f t="shared" si="0"/>
        <v>389.90000000000003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1"/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1">
        <v>3</v>
      </c>
      <c r="H26" s="3">
        <v>55.46</v>
      </c>
      <c r="I26" s="3">
        <f t="shared" si="0"/>
        <v>166.38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1">
        <v>1</v>
      </c>
      <c r="H27" s="3">
        <v>26.67</v>
      </c>
      <c r="I27" s="3">
        <f t="shared" si="0"/>
        <v>26.67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1">
        <v>13</v>
      </c>
      <c r="H28" s="3">
        <v>12</v>
      </c>
      <c r="I28" s="3">
        <f t="shared" si="0"/>
        <v>156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1">
        <v>12</v>
      </c>
      <c r="H31" s="3">
        <v>26.72</v>
      </c>
      <c r="I31" s="3">
        <f t="shared" si="0"/>
        <v>320.64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>
        <v>5</v>
      </c>
      <c r="H33" s="3">
        <v>28.41</v>
      </c>
      <c r="I33" s="3">
        <f t="shared" si="0"/>
        <v>142.05000000000001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1"/>
      <c r="H36" s="3">
        <v>87</v>
      </c>
      <c r="I36" s="3">
        <f t="shared" si="0"/>
        <v>0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1">
        <v>8</v>
      </c>
      <c r="H37" s="3">
        <v>24</v>
      </c>
      <c r="I37" s="3">
        <f t="shared" si="0"/>
        <v>192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>
        <v>5</v>
      </c>
      <c r="H38" s="3">
        <v>103.88</v>
      </c>
      <c r="I38" s="3">
        <f t="shared" si="0"/>
        <v>519.4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80</v>
      </c>
      <c r="D39" s="5" t="s">
        <v>75</v>
      </c>
      <c r="E39" s="1"/>
      <c r="F39" s="1" t="s">
        <v>76</v>
      </c>
      <c r="H39" s="3">
        <v>53</v>
      </c>
      <c r="I39" s="3">
        <f t="shared" si="0"/>
        <v>0</v>
      </c>
      <c r="J39" s="3">
        <v>165</v>
      </c>
      <c r="K39" s="4">
        <f t="shared" si="1"/>
        <v>0.32121212121212123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81</v>
      </c>
      <c r="D40" s="5" t="s">
        <v>82</v>
      </c>
      <c r="E40" s="1"/>
      <c r="F40" s="1" t="s">
        <v>83</v>
      </c>
      <c r="G40" s="1"/>
      <c r="H40" s="3">
        <v>24</v>
      </c>
      <c r="I40" s="3">
        <f t="shared" si="0"/>
        <v>0</v>
      </c>
      <c r="J40" s="1"/>
      <c r="K40" s="4" t="e">
        <f t="shared" si="1"/>
        <v>#DIV/0!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84</v>
      </c>
      <c r="D41" s="5" t="s">
        <v>85</v>
      </c>
      <c r="E41" s="1"/>
      <c r="F41" s="1" t="s">
        <v>83</v>
      </c>
      <c r="G41" s="1">
        <v>7</v>
      </c>
      <c r="H41" s="3">
        <v>65</v>
      </c>
      <c r="I41" s="3">
        <f t="shared" si="0"/>
        <v>455</v>
      </c>
      <c r="J41" s="3">
        <v>210</v>
      </c>
      <c r="K41" s="4">
        <f t="shared" si="1"/>
        <v>0.30952380952380953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86</v>
      </c>
      <c r="D42" s="1" t="s">
        <v>87</v>
      </c>
      <c r="E42" s="1"/>
      <c r="F42" s="1" t="s">
        <v>83</v>
      </c>
      <c r="H42" s="3">
        <v>45</v>
      </c>
      <c r="I42" s="3">
        <f t="shared" si="0"/>
        <v>0</v>
      </c>
      <c r="J42" s="3">
        <v>145</v>
      </c>
      <c r="K42" s="4">
        <f t="shared" si="1"/>
        <v>0.31034482758620691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88</v>
      </c>
      <c r="D43" s="1" t="s">
        <v>89</v>
      </c>
      <c r="E43" s="1" t="s">
        <v>14</v>
      </c>
      <c r="F43" s="1" t="s">
        <v>83</v>
      </c>
      <c r="G43" s="1"/>
      <c r="H43" s="3">
        <v>32</v>
      </c>
      <c r="I43" s="3">
        <f t="shared" si="0"/>
        <v>0</v>
      </c>
      <c r="J43" s="3">
        <v>108</v>
      </c>
      <c r="K43" s="4">
        <f t="shared" si="1"/>
        <v>0.29629629629629628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91</v>
      </c>
      <c r="D44" s="1" t="s">
        <v>92</v>
      </c>
      <c r="E44" s="1" t="s">
        <v>14</v>
      </c>
      <c r="F44" s="1" t="s">
        <v>372</v>
      </c>
      <c r="G44">
        <v>18</v>
      </c>
      <c r="H44" s="3">
        <v>36</v>
      </c>
      <c r="I44" s="3">
        <f t="shared" si="0"/>
        <v>648</v>
      </c>
      <c r="J44" s="3">
        <v>115</v>
      </c>
      <c r="K44" s="4">
        <f t="shared" si="1"/>
        <v>0.31304347826086959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402</v>
      </c>
      <c r="D45" s="1" t="s">
        <v>94</v>
      </c>
      <c r="E45" s="1" t="s">
        <v>14</v>
      </c>
      <c r="F45" s="1" t="s">
        <v>372</v>
      </c>
      <c r="G45" s="1">
        <v>10</v>
      </c>
      <c r="H45" s="3">
        <v>22</v>
      </c>
      <c r="I45" s="3">
        <f t="shared" ref="I45" si="2">H45*G45</f>
        <v>220</v>
      </c>
      <c r="J45" s="3">
        <v>78</v>
      </c>
      <c r="K45" s="4">
        <f t="shared" ref="K45" si="3">H45/J45</f>
        <v>0.28205128205128205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93</v>
      </c>
      <c r="D46" s="1" t="s">
        <v>94</v>
      </c>
      <c r="E46" s="1" t="s">
        <v>14</v>
      </c>
      <c r="F46" s="1" t="s">
        <v>372</v>
      </c>
      <c r="G46" s="1"/>
      <c r="H46" s="3">
        <v>46</v>
      </c>
      <c r="I46" s="3">
        <f t="shared" si="0"/>
        <v>0</v>
      </c>
      <c r="J46" s="3">
        <v>142</v>
      </c>
      <c r="K46" s="4">
        <f t="shared" si="1"/>
        <v>0.323943661971831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2" t="s">
        <v>95</v>
      </c>
      <c r="B47" s="1" t="s">
        <v>99</v>
      </c>
      <c r="C47" s="1" t="s">
        <v>97</v>
      </c>
      <c r="D47" s="1" t="s">
        <v>100</v>
      </c>
      <c r="E47" s="1"/>
      <c r="F47" s="1" t="s">
        <v>98</v>
      </c>
      <c r="G47" s="1">
        <v>4</v>
      </c>
      <c r="H47" s="3">
        <v>142</v>
      </c>
      <c r="I47" s="3">
        <f t="shared" si="0"/>
        <v>568</v>
      </c>
      <c r="J47" s="3">
        <v>142</v>
      </c>
      <c r="K47" s="4">
        <f t="shared" si="1"/>
        <v>1</v>
      </c>
      <c r="L47" s="1" t="s">
        <v>361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3" t="s">
        <v>102</v>
      </c>
      <c r="B48" s="1" t="s">
        <v>103</v>
      </c>
      <c r="C48" s="1" t="s">
        <v>104</v>
      </c>
      <c r="D48" s="1" t="s">
        <v>105</v>
      </c>
      <c r="E48" s="1"/>
      <c r="F48" s="1" t="s">
        <v>83</v>
      </c>
      <c r="G48" s="1">
        <v>2</v>
      </c>
      <c r="H48" s="3">
        <v>22.8</v>
      </c>
      <c r="I48" s="3">
        <f t="shared" si="0"/>
        <v>45.6</v>
      </c>
      <c r="J48" s="3">
        <v>78</v>
      </c>
      <c r="K48" s="4">
        <f t="shared" si="1"/>
        <v>0.29230769230769232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4" t="s">
        <v>107</v>
      </c>
      <c r="B49" s="1" t="s">
        <v>108</v>
      </c>
      <c r="C49" s="1" t="s">
        <v>109</v>
      </c>
      <c r="D49" s="1" t="s">
        <v>110</v>
      </c>
      <c r="E49" s="1"/>
      <c r="F49" s="1" t="s">
        <v>372</v>
      </c>
      <c r="H49" s="3">
        <v>41.95</v>
      </c>
      <c r="I49" s="3">
        <f t="shared" si="0"/>
        <v>0</v>
      </c>
      <c r="J49" s="3">
        <v>125</v>
      </c>
      <c r="K49" s="4">
        <f t="shared" si="1"/>
        <v>0.33560000000000001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111</v>
      </c>
      <c r="E50" s="1"/>
      <c r="F50" s="1" t="s">
        <v>372</v>
      </c>
      <c r="G50" s="1"/>
      <c r="H50" s="3">
        <v>197</v>
      </c>
      <c r="I50" s="3">
        <f t="shared" si="0"/>
        <v>0</v>
      </c>
      <c r="J50" s="3">
        <v>445</v>
      </c>
      <c r="K50" s="4">
        <f t="shared" si="1"/>
        <v>0.44269662921348313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112</v>
      </c>
      <c r="E51" s="1"/>
      <c r="F51" s="1" t="s">
        <v>372</v>
      </c>
      <c r="G51">
        <v>3</v>
      </c>
      <c r="H51" s="3">
        <v>85.95</v>
      </c>
      <c r="I51" s="3">
        <f t="shared" si="0"/>
        <v>257.85000000000002</v>
      </c>
      <c r="J51" s="3">
        <v>280</v>
      </c>
      <c r="K51" s="4">
        <f t="shared" si="1"/>
        <v>0.30696428571428575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113</v>
      </c>
      <c r="E52" s="1"/>
      <c r="F52" s="1" t="s">
        <v>372</v>
      </c>
      <c r="H52" s="3">
        <v>155</v>
      </c>
      <c r="I52" s="3">
        <f t="shared" si="0"/>
        <v>0</v>
      </c>
      <c r="J52" s="3">
        <v>350</v>
      </c>
      <c r="K52" s="4">
        <f t="shared" si="1"/>
        <v>0.44285714285714284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114</v>
      </c>
      <c r="E53" s="1"/>
      <c r="F53" s="1" t="s">
        <v>372</v>
      </c>
      <c r="G53" s="1">
        <v>3</v>
      </c>
      <c r="H53" s="3">
        <v>82</v>
      </c>
      <c r="I53" s="3">
        <f t="shared" si="0"/>
        <v>246</v>
      </c>
      <c r="J53" s="3">
        <v>245</v>
      </c>
      <c r="K53" s="4">
        <f t="shared" si="1"/>
        <v>0.33469387755102042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115</v>
      </c>
      <c r="E54" s="1"/>
      <c r="F54" s="1" t="s">
        <v>372</v>
      </c>
      <c r="G54" s="1">
        <v>4</v>
      </c>
      <c r="H54" s="3">
        <v>88</v>
      </c>
      <c r="I54" s="3">
        <f t="shared" si="0"/>
        <v>352</v>
      </c>
      <c r="J54" s="3">
        <v>260</v>
      </c>
      <c r="K54" s="4">
        <f t="shared" si="1"/>
        <v>0.33846153846153848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116</v>
      </c>
      <c r="E55" s="1"/>
      <c r="F55" s="1" t="s">
        <v>372</v>
      </c>
      <c r="H55" s="3">
        <v>61.45</v>
      </c>
      <c r="I55" s="3">
        <f t="shared" si="0"/>
        <v>0</v>
      </c>
      <c r="J55" s="3">
        <v>190</v>
      </c>
      <c r="K55" s="4">
        <f t="shared" si="1"/>
        <v>0.32342105263157894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117</v>
      </c>
      <c r="E56" s="1"/>
      <c r="F56" s="1" t="s">
        <v>372</v>
      </c>
      <c r="H56" s="3">
        <v>49</v>
      </c>
      <c r="I56" s="3">
        <f t="shared" si="0"/>
        <v>0</v>
      </c>
      <c r="J56" s="3">
        <v>154</v>
      </c>
      <c r="K56" s="4">
        <f t="shared" si="1"/>
        <v>0.31818181818181818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118</v>
      </c>
      <c r="E57" s="1">
        <v>2014</v>
      </c>
      <c r="F57" s="1" t="s">
        <v>372</v>
      </c>
      <c r="G57" s="1"/>
      <c r="H57" s="3">
        <v>82</v>
      </c>
      <c r="I57" s="3">
        <f t="shared" si="0"/>
        <v>0</v>
      </c>
      <c r="J57" s="3">
        <v>250</v>
      </c>
      <c r="K57" s="4">
        <f t="shared" si="1"/>
        <v>0.32800000000000001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119</v>
      </c>
      <c r="E58" s="1">
        <v>2009</v>
      </c>
      <c r="F58" s="1" t="s">
        <v>372</v>
      </c>
      <c r="G58" s="1">
        <v>4</v>
      </c>
      <c r="H58" s="3">
        <v>66.95</v>
      </c>
      <c r="I58" s="3">
        <f t="shared" si="0"/>
        <v>267.8</v>
      </c>
      <c r="J58" s="3">
        <v>220</v>
      </c>
      <c r="K58" s="4">
        <f t="shared" si="1"/>
        <v>0.30431818181818182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120</v>
      </c>
      <c r="E59" s="1" t="s">
        <v>14</v>
      </c>
      <c r="F59" s="1" t="s">
        <v>372</v>
      </c>
      <c r="G59" s="1">
        <v>20</v>
      </c>
      <c r="H59" s="3">
        <v>49</v>
      </c>
      <c r="I59" s="3">
        <f t="shared" si="0"/>
        <v>980</v>
      </c>
      <c r="J59" s="3">
        <v>170</v>
      </c>
      <c r="K59" s="4">
        <f t="shared" si="1"/>
        <v>0.28823529411764703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373</v>
      </c>
      <c r="E60" s="1" t="s">
        <v>14</v>
      </c>
      <c r="F60" s="1" t="s">
        <v>372</v>
      </c>
      <c r="G60" s="1">
        <v>11</v>
      </c>
      <c r="H60" s="3">
        <v>49.95</v>
      </c>
      <c r="I60" s="3">
        <f t="shared" si="0"/>
        <v>549.45000000000005</v>
      </c>
      <c r="J60" s="3">
        <v>160</v>
      </c>
      <c r="K60" s="4">
        <v>0.31219999999999998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121</v>
      </c>
      <c r="E61" s="1" t="s">
        <v>14</v>
      </c>
      <c r="F61" s="1" t="s">
        <v>90</v>
      </c>
      <c r="G61" s="1">
        <v>4</v>
      </c>
      <c r="H61" s="3">
        <v>36</v>
      </c>
      <c r="I61" s="3">
        <f t="shared" si="0"/>
        <v>144</v>
      </c>
      <c r="J61" s="3">
        <v>110</v>
      </c>
      <c r="K61" s="4">
        <f t="shared" si="1"/>
        <v>0.32727272727272727</v>
      </c>
      <c r="L61" s="1" t="s">
        <v>16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370</v>
      </c>
      <c r="E62" s="1">
        <v>2016</v>
      </c>
      <c r="F62" s="1" t="s">
        <v>123</v>
      </c>
      <c r="G62" s="1">
        <v>4</v>
      </c>
      <c r="H62" s="3">
        <v>82</v>
      </c>
      <c r="I62" s="3">
        <f t="shared" si="0"/>
        <v>328</v>
      </c>
      <c r="J62" s="3">
        <v>220</v>
      </c>
      <c r="K62" s="4">
        <f t="shared" si="1"/>
        <v>0.37272727272727274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122</v>
      </c>
      <c r="E63" s="1">
        <v>2016</v>
      </c>
      <c r="F63" s="1" t="s">
        <v>123</v>
      </c>
      <c r="G63" s="1">
        <v>4</v>
      </c>
      <c r="H63" s="3">
        <v>54.83</v>
      </c>
      <c r="I63" s="3">
        <f t="shared" si="0"/>
        <v>219.32</v>
      </c>
      <c r="J63" s="3">
        <v>175</v>
      </c>
      <c r="K63" s="4">
        <f t="shared" si="1"/>
        <v>0.31331428571428571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124</v>
      </c>
      <c r="B64" s="1" t="s">
        <v>108</v>
      </c>
      <c r="C64" s="1" t="s">
        <v>109</v>
      </c>
      <c r="D64" s="1" t="s">
        <v>364</v>
      </c>
      <c r="E64" s="1"/>
      <c r="F64" s="1" t="s">
        <v>123</v>
      </c>
      <c r="G64" s="1">
        <v>2</v>
      </c>
      <c r="H64" s="3">
        <v>48.33</v>
      </c>
      <c r="I64" s="3">
        <f t="shared" si="0"/>
        <v>96.66</v>
      </c>
      <c r="J64" s="3">
        <v>145</v>
      </c>
      <c r="K64" s="4">
        <f t="shared" si="1"/>
        <v>0.3333103448275862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125</v>
      </c>
      <c r="E65" s="1">
        <v>2017</v>
      </c>
      <c r="F65" s="1" t="s">
        <v>123</v>
      </c>
      <c r="G65" s="1"/>
      <c r="H65" s="3">
        <v>117.33</v>
      </c>
      <c r="I65" s="3">
        <f t="shared" si="0"/>
        <v>0</v>
      </c>
      <c r="J65" s="3">
        <v>333</v>
      </c>
      <c r="K65" s="4">
        <f t="shared" si="1"/>
        <v>0.35234234234234235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126</v>
      </c>
      <c r="E66" s="1"/>
      <c r="F66" s="1" t="s">
        <v>123</v>
      </c>
      <c r="G66" s="1">
        <v>9</v>
      </c>
      <c r="H66" s="3">
        <v>47</v>
      </c>
      <c r="I66" s="3">
        <f t="shared" si="0"/>
        <v>423</v>
      </c>
      <c r="J66" s="3">
        <v>160</v>
      </c>
      <c r="K66" s="4">
        <f t="shared" si="1"/>
        <v>0.29375000000000001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127</v>
      </c>
      <c r="E67" s="1"/>
      <c r="F67" s="1" t="s">
        <v>123</v>
      </c>
      <c r="H67" s="3">
        <v>64.33</v>
      </c>
      <c r="I67" s="3">
        <f t="shared" si="0"/>
        <v>0</v>
      </c>
      <c r="J67" s="3">
        <v>205</v>
      </c>
      <c r="K67" s="4">
        <f t="shared" si="1"/>
        <v>0.31380487804878049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363</v>
      </c>
      <c r="E68" s="1"/>
      <c r="F68" s="1" t="s">
        <v>123</v>
      </c>
      <c r="H68" s="3">
        <v>89.17</v>
      </c>
      <c r="I68" s="3">
        <f t="shared" si="0"/>
        <v>0</v>
      </c>
      <c r="J68" s="3">
        <v>195</v>
      </c>
      <c r="K68" s="4">
        <f t="shared" si="1"/>
        <v>0.45728205128205129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128</v>
      </c>
      <c r="E69" s="1"/>
      <c r="F69" s="1" t="s">
        <v>123</v>
      </c>
      <c r="H69" s="3">
        <v>80</v>
      </c>
      <c r="I69" s="3">
        <f t="shared" si="0"/>
        <v>0</v>
      </c>
      <c r="J69" s="3">
        <v>240</v>
      </c>
      <c r="K69" s="4">
        <f t="shared" si="1"/>
        <v>0.33333333333333331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129</v>
      </c>
      <c r="E70" s="1" t="s">
        <v>14</v>
      </c>
      <c r="F70" s="1" t="s">
        <v>130</v>
      </c>
      <c r="H70" s="3">
        <v>29</v>
      </c>
      <c r="I70" s="3">
        <f t="shared" ref="I70:I134" si="4">H70*G70</f>
        <v>0</v>
      </c>
      <c r="J70" s="3">
        <v>75</v>
      </c>
      <c r="K70" s="4">
        <f t="shared" si="1"/>
        <v>0.38666666666666666</v>
      </c>
      <c r="L70" s="1" t="s">
        <v>63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404</v>
      </c>
      <c r="E71" s="1" t="s">
        <v>14</v>
      </c>
      <c r="F71" s="1" t="s">
        <v>405</v>
      </c>
      <c r="G71" s="1">
        <v>9</v>
      </c>
      <c r="H71" s="3">
        <v>26.5</v>
      </c>
      <c r="I71" s="3">
        <f t="shared" si="4"/>
        <v>238.5</v>
      </c>
      <c r="J71" s="3">
        <v>78</v>
      </c>
      <c r="K71" s="4">
        <f t="shared" si="1"/>
        <v>0.33974358974358976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131</v>
      </c>
      <c r="E72" s="1" t="s">
        <v>14</v>
      </c>
      <c r="F72" s="1" t="s">
        <v>130</v>
      </c>
      <c r="G72" s="1"/>
      <c r="H72" s="3">
        <v>29</v>
      </c>
      <c r="I72" s="3">
        <f t="shared" si="4"/>
        <v>0</v>
      </c>
      <c r="J72" s="3">
        <v>75</v>
      </c>
      <c r="K72" s="4">
        <f t="shared" si="1"/>
        <v>0.38666666666666666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132</v>
      </c>
      <c r="E73" s="1">
        <v>2006</v>
      </c>
      <c r="F73" s="1" t="s">
        <v>123</v>
      </c>
      <c r="G73">
        <v>6</v>
      </c>
      <c r="H73" s="3">
        <v>139.99</v>
      </c>
      <c r="I73" s="3">
        <f t="shared" si="4"/>
        <v>839.94</v>
      </c>
      <c r="J73" s="3">
        <v>435</v>
      </c>
      <c r="K73" s="4">
        <f t="shared" si="1"/>
        <v>0.321816091954023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133</v>
      </c>
      <c r="E74" s="1"/>
      <c r="F74" s="1" t="s">
        <v>83</v>
      </c>
      <c r="H74" s="3">
        <v>61</v>
      </c>
      <c r="I74" s="3">
        <f t="shared" si="4"/>
        <v>0</v>
      </c>
      <c r="J74" s="3">
        <v>205</v>
      </c>
      <c r="K74" s="4">
        <f t="shared" si="1"/>
        <v>0.29756097560975608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134</v>
      </c>
      <c r="C75" s="1" t="s">
        <v>107</v>
      </c>
      <c r="D75" s="1" t="s">
        <v>135</v>
      </c>
      <c r="E75" s="1"/>
      <c r="F75" s="1" t="s">
        <v>83</v>
      </c>
      <c r="G75" s="1"/>
      <c r="H75" s="3">
        <v>26</v>
      </c>
      <c r="I75" s="3">
        <f t="shared" si="4"/>
        <v>0</v>
      </c>
      <c r="J75" s="3">
        <v>84</v>
      </c>
      <c r="K75" s="4">
        <f t="shared" ref="K75:K143" si="5">H75/J75</f>
        <v>0.30952380952380953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5" t="s">
        <v>136</v>
      </c>
      <c r="B76" s="1" t="s">
        <v>134</v>
      </c>
      <c r="C76" s="1" t="s">
        <v>137</v>
      </c>
      <c r="D76" s="1" t="s">
        <v>138</v>
      </c>
      <c r="E76" s="1"/>
      <c r="F76" s="1" t="s">
        <v>83</v>
      </c>
      <c r="G76" s="1">
        <v>9</v>
      </c>
      <c r="H76" s="3">
        <v>25</v>
      </c>
      <c r="I76" s="3">
        <f t="shared" si="4"/>
        <v>225</v>
      </c>
      <c r="J76" s="3">
        <v>82</v>
      </c>
      <c r="K76" s="4">
        <f t="shared" si="5"/>
        <v>0.3048780487804878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5" t="s">
        <v>136</v>
      </c>
      <c r="B77" s="1" t="s">
        <v>134</v>
      </c>
      <c r="C77" s="1" t="s">
        <v>139</v>
      </c>
      <c r="D77" s="1" t="s">
        <v>140</v>
      </c>
      <c r="E77" s="1">
        <v>2021</v>
      </c>
      <c r="F77" s="1" t="s">
        <v>141</v>
      </c>
      <c r="G77" s="1">
        <v>3</v>
      </c>
      <c r="H77" s="3">
        <v>32</v>
      </c>
      <c r="I77" s="3">
        <f t="shared" si="4"/>
        <v>96</v>
      </c>
      <c r="J77" s="3">
        <v>99</v>
      </c>
      <c r="K77" s="4">
        <f t="shared" si="5"/>
        <v>0.32323232323232326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142</v>
      </c>
      <c r="C78" s="1" t="s">
        <v>143</v>
      </c>
      <c r="D78" s="1" t="s">
        <v>144</v>
      </c>
      <c r="E78" s="1"/>
      <c r="F78" s="1" t="s">
        <v>50</v>
      </c>
      <c r="G78" s="1">
        <v>5</v>
      </c>
      <c r="H78" s="3">
        <v>33</v>
      </c>
      <c r="I78" s="3">
        <f t="shared" si="4"/>
        <v>165</v>
      </c>
      <c r="J78" s="3">
        <v>104</v>
      </c>
      <c r="K78" s="4">
        <f t="shared" si="5"/>
        <v>0.31730769230769229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145</v>
      </c>
      <c r="C79" s="1" t="s">
        <v>146</v>
      </c>
      <c r="D79" s="1" t="s">
        <v>147</v>
      </c>
      <c r="E79" s="1"/>
      <c r="F79" s="1" t="s">
        <v>83</v>
      </c>
      <c r="G79" s="1">
        <v>9</v>
      </c>
      <c r="H79" s="3">
        <v>33</v>
      </c>
      <c r="I79" s="3">
        <f t="shared" si="4"/>
        <v>297</v>
      </c>
      <c r="J79" s="3">
        <v>83</v>
      </c>
      <c r="K79" s="4">
        <f t="shared" si="5"/>
        <v>0.39759036144578314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108</v>
      </c>
      <c r="C80" s="1" t="s">
        <v>148</v>
      </c>
      <c r="D80" s="1" t="s">
        <v>149</v>
      </c>
      <c r="E80" s="1">
        <v>2021</v>
      </c>
      <c r="F80" s="1" t="s">
        <v>83</v>
      </c>
      <c r="G80" s="1">
        <v>5</v>
      </c>
      <c r="H80" s="3">
        <v>31.16</v>
      </c>
      <c r="I80" s="3">
        <f t="shared" si="4"/>
        <v>155.80000000000001</v>
      </c>
      <c r="J80" s="3">
        <v>105</v>
      </c>
      <c r="K80" s="4">
        <f t="shared" si="5"/>
        <v>0.29676190476190478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108</v>
      </c>
      <c r="C81" s="1" t="s">
        <v>150</v>
      </c>
      <c r="D81" s="1" t="s">
        <v>151</v>
      </c>
      <c r="E81" s="1"/>
      <c r="F81" s="1" t="s">
        <v>83</v>
      </c>
      <c r="H81" s="3">
        <v>40</v>
      </c>
      <c r="I81" s="3">
        <f t="shared" si="4"/>
        <v>0</v>
      </c>
      <c r="J81" s="3">
        <v>128</v>
      </c>
      <c r="K81" s="4">
        <f t="shared" si="5"/>
        <v>0.3125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108</v>
      </c>
      <c r="C82" s="1" t="s">
        <v>150</v>
      </c>
      <c r="D82" s="1" t="s">
        <v>152</v>
      </c>
      <c r="E82" s="1"/>
      <c r="F82" s="1" t="s">
        <v>83</v>
      </c>
      <c r="H82" s="3">
        <v>25</v>
      </c>
      <c r="I82" s="3">
        <f t="shared" si="4"/>
        <v>0</v>
      </c>
      <c r="J82" s="3">
        <v>87</v>
      </c>
      <c r="K82" s="4">
        <f t="shared" si="5"/>
        <v>0.28735632183908044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153</v>
      </c>
      <c r="D83" s="1" t="s">
        <v>154</v>
      </c>
      <c r="E83" s="1"/>
      <c r="F83" s="1" t="s">
        <v>83</v>
      </c>
      <c r="H83" s="3">
        <v>24</v>
      </c>
      <c r="I83" s="3">
        <f t="shared" si="4"/>
        <v>0</v>
      </c>
      <c r="J83" s="3">
        <v>84</v>
      </c>
      <c r="K83" s="4">
        <f t="shared" si="5"/>
        <v>0.2857142857142857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155</v>
      </c>
      <c r="D84" s="1" t="s">
        <v>156</v>
      </c>
      <c r="E84" s="1"/>
      <c r="F84" s="1" t="s">
        <v>83</v>
      </c>
      <c r="G84" s="1">
        <v>2</v>
      </c>
      <c r="H84" s="3">
        <v>24</v>
      </c>
      <c r="I84" s="3">
        <f t="shared" si="4"/>
        <v>48</v>
      </c>
      <c r="J84" s="1"/>
      <c r="K84" s="4" t="e">
        <f t="shared" si="5"/>
        <v>#DIV/0!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157</v>
      </c>
      <c r="C85" s="1" t="s">
        <v>158</v>
      </c>
      <c r="D85" s="5" t="s">
        <v>159</v>
      </c>
      <c r="E85" s="1"/>
      <c r="F85" s="5" t="s">
        <v>83</v>
      </c>
      <c r="H85" s="3">
        <v>38</v>
      </c>
      <c r="I85" s="3">
        <f t="shared" si="4"/>
        <v>0</v>
      </c>
      <c r="J85" s="3">
        <v>124</v>
      </c>
      <c r="K85" s="4">
        <f t="shared" si="5"/>
        <v>0.30645161290322581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160</v>
      </c>
      <c r="D86" s="5" t="s">
        <v>161</v>
      </c>
      <c r="E86" s="1"/>
      <c r="F86" s="5" t="s">
        <v>83</v>
      </c>
      <c r="H86" s="3">
        <v>30</v>
      </c>
      <c r="I86" s="3">
        <f t="shared" si="4"/>
        <v>0</v>
      </c>
      <c r="J86" s="3">
        <v>98</v>
      </c>
      <c r="K86" s="4">
        <f t="shared" si="5"/>
        <v>0.30612244897959184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162</v>
      </c>
      <c r="C87" s="1" t="s">
        <v>146</v>
      </c>
      <c r="D87" s="1" t="s">
        <v>163</v>
      </c>
      <c r="E87" s="1"/>
      <c r="F87" s="1" t="s">
        <v>164</v>
      </c>
      <c r="H87" s="3">
        <v>17.5</v>
      </c>
      <c r="I87" s="3">
        <f t="shared" si="4"/>
        <v>0</v>
      </c>
      <c r="J87" s="3">
        <v>70</v>
      </c>
      <c r="K87" s="4">
        <f t="shared" si="5"/>
        <v>0.25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162</v>
      </c>
      <c r="C88" s="1" t="s">
        <v>146</v>
      </c>
      <c r="D88" s="1" t="s">
        <v>165</v>
      </c>
      <c r="E88" s="1"/>
      <c r="F88" s="1" t="s">
        <v>164</v>
      </c>
      <c r="G88" s="1">
        <v>13</v>
      </c>
      <c r="H88" s="3">
        <v>20</v>
      </c>
      <c r="I88" s="3">
        <f t="shared" si="4"/>
        <v>260</v>
      </c>
      <c r="J88" s="3">
        <v>79</v>
      </c>
      <c r="K88" s="4">
        <f t="shared" si="5"/>
        <v>0.25316455696202533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162</v>
      </c>
      <c r="C89" s="1" t="s">
        <v>146</v>
      </c>
      <c r="D89" s="1" t="s">
        <v>166</v>
      </c>
      <c r="E89" s="1">
        <v>2020</v>
      </c>
      <c r="F89" s="1" t="s">
        <v>372</v>
      </c>
      <c r="H89" s="3">
        <v>60</v>
      </c>
      <c r="I89" s="3">
        <f t="shared" si="4"/>
        <v>0</v>
      </c>
      <c r="J89" s="3">
        <v>180</v>
      </c>
      <c r="K89" s="4">
        <f t="shared" si="5"/>
        <v>0.33333333333333331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166</v>
      </c>
      <c r="E90" s="1">
        <v>2022</v>
      </c>
      <c r="F90" s="1" t="s">
        <v>76</v>
      </c>
      <c r="G90">
        <v>6</v>
      </c>
      <c r="H90" s="3">
        <v>80</v>
      </c>
      <c r="I90" s="3">
        <f t="shared" si="4"/>
        <v>480</v>
      </c>
      <c r="J90" s="3">
        <v>220</v>
      </c>
      <c r="K90" s="4">
        <f t="shared" si="5"/>
        <v>0.36363636363636365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167</v>
      </c>
      <c r="E91" s="1"/>
      <c r="F91" s="1" t="s">
        <v>372</v>
      </c>
      <c r="H91" s="3">
        <v>37.950000000000003</v>
      </c>
      <c r="I91" s="3">
        <f t="shared" si="4"/>
        <v>0</v>
      </c>
      <c r="J91" s="3">
        <v>114</v>
      </c>
      <c r="K91" s="4">
        <f t="shared" si="5"/>
        <v>0.3328947368421053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168</v>
      </c>
      <c r="D92" s="1" t="s">
        <v>169</v>
      </c>
      <c r="E92" s="1"/>
      <c r="F92" s="1" t="s">
        <v>50</v>
      </c>
      <c r="H92" s="3">
        <v>21.33</v>
      </c>
      <c r="I92" s="3">
        <f t="shared" si="4"/>
        <v>0</v>
      </c>
      <c r="J92" s="3">
        <v>74</v>
      </c>
      <c r="K92" s="4">
        <f t="shared" si="5"/>
        <v>0.28824324324324324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168</v>
      </c>
      <c r="D93" s="1" t="s">
        <v>170</v>
      </c>
      <c r="E93" s="1"/>
      <c r="F93" s="1" t="s">
        <v>50</v>
      </c>
      <c r="H93" s="3">
        <v>21.33</v>
      </c>
      <c r="I93" s="3">
        <f t="shared" si="4"/>
        <v>0</v>
      </c>
      <c r="J93" s="3">
        <v>95</v>
      </c>
      <c r="K93" s="4">
        <f t="shared" si="5"/>
        <v>0.22452631578947366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171</v>
      </c>
      <c r="D94" s="1" t="s">
        <v>172</v>
      </c>
      <c r="E94" s="1"/>
      <c r="F94" s="1" t="s">
        <v>90</v>
      </c>
      <c r="H94" s="3">
        <v>210</v>
      </c>
      <c r="I94" s="3">
        <f t="shared" si="4"/>
        <v>0</v>
      </c>
      <c r="J94" s="3">
        <v>610</v>
      </c>
      <c r="K94" s="4">
        <f t="shared" si="5"/>
        <v>0.34426229508196721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173</v>
      </c>
      <c r="D95" s="1" t="s">
        <v>174</v>
      </c>
      <c r="E95" s="1"/>
      <c r="F95" s="1" t="s">
        <v>90</v>
      </c>
      <c r="G95" s="1"/>
      <c r="H95" s="3">
        <v>25</v>
      </c>
      <c r="I95" s="3">
        <f t="shared" si="4"/>
        <v>0</v>
      </c>
      <c r="J95" s="3">
        <v>79</v>
      </c>
      <c r="K95" s="4">
        <f t="shared" si="5"/>
        <v>0.31645569620253167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148</v>
      </c>
      <c r="D96" s="1" t="s">
        <v>175</v>
      </c>
      <c r="E96" s="1"/>
      <c r="F96" s="1" t="s">
        <v>90</v>
      </c>
      <c r="G96" s="1"/>
      <c r="H96" s="3">
        <v>72</v>
      </c>
      <c r="I96" s="3">
        <f t="shared" si="4"/>
        <v>0</v>
      </c>
      <c r="J96" s="3">
        <v>236</v>
      </c>
      <c r="K96" s="4">
        <f t="shared" si="5"/>
        <v>0.30508474576271188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150</v>
      </c>
      <c r="D97" s="1" t="s">
        <v>176</v>
      </c>
      <c r="E97" s="1">
        <v>2018</v>
      </c>
      <c r="F97" s="1" t="s">
        <v>372</v>
      </c>
      <c r="G97" s="1"/>
      <c r="H97" s="3">
        <v>40.950000000000003</v>
      </c>
      <c r="I97" s="3">
        <f t="shared" si="4"/>
        <v>0</v>
      </c>
      <c r="J97" s="3">
        <v>128</v>
      </c>
      <c r="K97" s="4">
        <f t="shared" si="5"/>
        <v>0.31992187500000002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177</v>
      </c>
      <c r="E98" s="1">
        <v>2018</v>
      </c>
      <c r="F98" s="1" t="s">
        <v>372</v>
      </c>
      <c r="G98" s="1"/>
      <c r="H98" s="3">
        <v>44.95</v>
      </c>
      <c r="I98" s="3">
        <f t="shared" si="4"/>
        <v>0</v>
      </c>
      <c r="J98" s="3">
        <v>139</v>
      </c>
      <c r="K98" s="4">
        <f t="shared" si="5"/>
        <v>0.32338129496402879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150</v>
      </c>
      <c r="D99" s="1" t="s">
        <v>178</v>
      </c>
      <c r="E99" s="1">
        <v>2018</v>
      </c>
      <c r="F99" s="1" t="s">
        <v>372</v>
      </c>
      <c r="G99" s="5">
        <v>5</v>
      </c>
      <c r="H99" s="3">
        <v>144</v>
      </c>
      <c r="I99" s="3">
        <f t="shared" si="4"/>
        <v>720</v>
      </c>
      <c r="J99" s="3">
        <v>390</v>
      </c>
      <c r="K99" s="4">
        <f t="shared" si="5"/>
        <v>0.36923076923076925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179</v>
      </c>
      <c r="E100" s="1">
        <v>2018</v>
      </c>
      <c r="F100" s="1" t="s">
        <v>372</v>
      </c>
      <c r="G100" s="1"/>
      <c r="H100" s="3">
        <v>281.55</v>
      </c>
      <c r="I100" s="3">
        <f t="shared" si="4"/>
        <v>0</v>
      </c>
      <c r="J100" s="3">
        <v>685</v>
      </c>
      <c r="K100" s="4">
        <f t="shared" si="5"/>
        <v>0.41102189781021897</v>
      </c>
      <c r="L100" s="1" t="s">
        <v>63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180</v>
      </c>
      <c r="C101" s="1" t="s">
        <v>168</v>
      </c>
      <c r="D101" s="1" t="s">
        <v>181</v>
      </c>
      <c r="E101" s="1">
        <v>2021</v>
      </c>
      <c r="F101" s="1" t="s">
        <v>372</v>
      </c>
      <c r="G101" s="1"/>
      <c r="H101" s="3">
        <v>31.95</v>
      </c>
      <c r="I101" s="3">
        <f t="shared" si="4"/>
        <v>0</v>
      </c>
      <c r="J101" s="3">
        <v>96</v>
      </c>
      <c r="K101" s="4">
        <f t="shared" si="5"/>
        <v>0.33281250000000001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180</v>
      </c>
      <c r="C102" s="1" t="s">
        <v>148</v>
      </c>
      <c r="D102" s="1" t="s">
        <v>182</v>
      </c>
      <c r="E102" s="1">
        <v>2020</v>
      </c>
      <c r="F102" s="1" t="s">
        <v>372</v>
      </c>
      <c r="G102" s="1"/>
      <c r="H102" s="3">
        <v>38.950000000000003</v>
      </c>
      <c r="I102" s="3">
        <f t="shared" si="4"/>
        <v>0</v>
      </c>
      <c r="J102" s="3">
        <v>125</v>
      </c>
      <c r="K102" s="4">
        <f t="shared" si="5"/>
        <v>0.31160000000000004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148</v>
      </c>
      <c r="D103" s="1" t="s">
        <v>183</v>
      </c>
      <c r="E103" s="1">
        <v>2020</v>
      </c>
      <c r="F103" s="1" t="s">
        <v>372</v>
      </c>
      <c r="G103" s="1"/>
      <c r="H103" s="3">
        <v>46</v>
      </c>
      <c r="I103" s="3">
        <f t="shared" si="4"/>
        <v>0</v>
      </c>
      <c r="J103" s="3">
        <v>149</v>
      </c>
      <c r="K103" s="4">
        <f t="shared" si="5"/>
        <v>0.3087248322147651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148</v>
      </c>
      <c r="D104" s="1" t="s">
        <v>184</v>
      </c>
      <c r="E104" s="1">
        <v>2019</v>
      </c>
      <c r="F104" s="1" t="s">
        <v>372</v>
      </c>
      <c r="G104" s="5">
        <v>4</v>
      </c>
      <c r="H104" s="3">
        <v>75.95</v>
      </c>
      <c r="I104" s="3">
        <f t="shared" si="4"/>
        <v>303.8</v>
      </c>
      <c r="J104" s="3">
        <v>235</v>
      </c>
      <c r="K104" s="4">
        <f t="shared" si="5"/>
        <v>0.32319148936170217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185</v>
      </c>
      <c r="E105" s="1"/>
      <c r="F105" s="1" t="s">
        <v>372</v>
      </c>
      <c r="G105" s="1"/>
      <c r="H105" s="3">
        <v>70</v>
      </c>
      <c r="I105" s="3">
        <f t="shared" si="4"/>
        <v>0</v>
      </c>
      <c r="J105" s="3">
        <v>240</v>
      </c>
      <c r="K105" s="4">
        <f t="shared" si="5"/>
        <v>0.29166666666666669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148</v>
      </c>
      <c r="D106" s="1" t="s">
        <v>186</v>
      </c>
      <c r="E106" s="1"/>
      <c r="F106" s="1" t="s">
        <v>372</v>
      </c>
      <c r="G106" s="1"/>
      <c r="H106" s="3">
        <v>130</v>
      </c>
      <c r="I106" s="3">
        <f t="shared" si="4"/>
        <v>0</v>
      </c>
      <c r="J106" s="3">
        <v>430</v>
      </c>
      <c r="K106" s="4">
        <f t="shared" si="5"/>
        <v>0.30232558139534882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387</v>
      </c>
      <c r="E107" s="1">
        <v>2021</v>
      </c>
      <c r="F107" s="1" t="s">
        <v>372</v>
      </c>
      <c r="G107" s="1">
        <v>7</v>
      </c>
      <c r="H107" s="3">
        <v>72</v>
      </c>
      <c r="I107" s="3">
        <f t="shared" si="4"/>
        <v>504</v>
      </c>
      <c r="J107" s="3">
        <v>215</v>
      </c>
      <c r="K107" s="4">
        <f t="shared" si="5"/>
        <v>0.33488372093023255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187</v>
      </c>
      <c r="E108" s="1"/>
      <c r="F108" s="1" t="s">
        <v>372</v>
      </c>
      <c r="G108" s="1"/>
      <c r="H108" s="3">
        <v>55</v>
      </c>
      <c r="I108" s="3">
        <f t="shared" si="4"/>
        <v>0</v>
      </c>
      <c r="J108" s="3">
        <v>168</v>
      </c>
      <c r="K108" s="4">
        <f t="shared" si="5"/>
        <v>0.32738095238095238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180</v>
      </c>
      <c r="C109" s="1" t="s">
        <v>148</v>
      </c>
      <c r="D109" s="1" t="s">
        <v>188</v>
      </c>
      <c r="E109" s="1"/>
      <c r="F109" s="1" t="s">
        <v>372</v>
      </c>
      <c r="G109" s="1"/>
      <c r="H109" s="3">
        <v>48</v>
      </c>
      <c r="I109" s="3">
        <f t="shared" si="4"/>
        <v>0</v>
      </c>
      <c r="J109" s="3">
        <v>145</v>
      </c>
      <c r="K109" s="4">
        <f t="shared" si="5"/>
        <v>0.33103448275862069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148</v>
      </c>
      <c r="D110" s="1" t="s">
        <v>189</v>
      </c>
      <c r="E110" s="1">
        <v>2018</v>
      </c>
      <c r="F110" s="1" t="s">
        <v>372</v>
      </c>
      <c r="G110" s="1"/>
      <c r="H110" s="3">
        <v>20</v>
      </c>
      <c r="I110" s="3">
        <f t="shared" si="4"/>
        <v>0</v>
      </c>
      <c r="J110" s="3">
        <v>95</v>
      </c>
      <c r="K110" s="4">
        <f t="shared" si="5"/>
        <v>0.21052631578947367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189</v>
      </c>
      <c r="E111" s="1">
        <v>2019</v>
      </c>
      <c r="F111" s="1" t="s">
        <v>372</v>
      </c>
      <c r="G111" s="5">
        <v>4</v>
      </c>
      <c r="H111" s="3">
        <v>48.45</v>
      </c>
      <c r="I111" s="3">
        <f t="shared" si="4"/>
        <v>193.8</v>
      </c>
      <c r="J111" s="3">
        <v>152</v>
      </c>
      <c r="K111" s="4">
        <f t="shared" si="5"/>
        <v>0.31875000000000003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190</v>
      </c>
      <c r="E112" s="1"/>
      <c r="F112" s="1" t="s">
        <v>372</v>
      </c>
      <c r="G112" s="1"/>
      <c r="H112" s="3">
        <v>108.95</v>
      </c>
      <c r="I112" s="3">
        <f t="shared" si="4"/>
        <v>0</v>
      </c>
      <c r="J112" s="3">
        <v>362</v>
      </c>
      <c r="K112" s="4">
        <f t="shared" si="5"/>
        <v>0.30096685082872932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191</v>
      </c>
      <c r="E113" s="1">
        <v>2018</v>
      </c>
      <c r="F113" s="1" t="s">
        <v>372</v>
      </c>
      <c r="G113" s="1"/>
      <c r="H113" s="3">
        <v>84.95</v>
      </c>
      <c r="I113" s="3">
        <f t="shared" si="4"/>
        <v>0</v>
      </c>
      <c r="J113" s="3">
        <v>290</v>
      </c>
      <c r="K113" s="4">
        <f t="shared" si="5"/>
        <v>0.29293103448275865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391</v>
      </c>
      <c r="E114" s="1">
        <v>2020</v>
      </c>
      <c r="F114" s="1" t="s">
        <v>372</v>
      </c>
      <c r="G114" s="1">
        <v>7</v>
      </c>
      <c r="H114" s="3">
        <v>41.2</v>
      </c>
      <c r="I114" s="3">
        <f t="shared" si="4"/>
        <v>288.40000000000003</v>
      </c>
      <c r="J114" s="3">
        <v>125</v>
      </c>
      <c r="K114" s="4">
        <f t="shared" si="5"/>
        <v>0.3296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192</v>
      </c>
      <c r="E115" s="1">
        <v>2019</v>
      </c>
      <c r="F115" s="1" t="s">
        <v>372</v>
      </c>
      <c r="G115" s="1"/>
      <c r="H115" s="3">
        <v>37</v>
      </c>
      <c r="I115" s="3">
        <f t="shared" si="4"/>
        <v>0</v>
      </c>
      <c r="J115" s="3">
        <v>125</v>
      </c>
      <c r="K115" s="4">
        <f t="shared" si="5"/>
        <v>0.29599999999999999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193</v>
      </c>
      <c r="E116" s="1">
        <v>2020</v>
      </c>
      <c r="F116" s="1" t="s">
        <v>372</v>
      </c>
      <c r="G116" s="1"/>
      <c r="H116" s="3">
        <v>122.5</v>
      </c>
      <c r="I116" s="3">
        <f t="shared" si="4"/>
        <v>0</v>
      </c>
      <c r="J116" s="3">
        <v>395</v>
      </c>
      <c r="K116" s="4">
        <f t="shared" si="5"/>
        <v>0.310126582278481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195</v>
      </c>
      <c r="E117" s="1">
        <v>2022</v>
      </c>
      <c r="F117" s="1" t="s">
        <v>50</v>
      </c>
      <c r="G117" s="5">
        <v>14</v>
      </c>
      <c r="H117" s="3">
        <v>32.67</v>
      </c>
      <c r="I117" s="3">
        <f t="shared" si="4"/>
        <v>457.38</v>
      </c>
      <c r="J117" s="3">
        <v>108</v>
      </c>
      <c r="K117" s="4">
        <f t="shared" si="5"/>
        <v>0.30249999999999999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195</v>
      </c>
      <c r="E118" s="1">
        <v>2020</v>
      </c>
      <c r="F118" s="1" t="s">
        <v>50</v>
      </c>
      <c r="G118" s="1"/>
      <c r="H118" s="3">
        <v>27.33</v>
      </c>
      <c r="I118" s="3">
        <f t="shared" si="4"/>
        <v>0</v>
      </c>
      <c r="J118" s="3">
        <v>106</v>
      </c>
      <c r="K118" s="4">
        <f t="shared" si="5"/>
        <v>0.25783018867924529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195</v>
      </c>
      <c r="E119" s="1">
        <v>2021</v>
      </c>
      <c r="F119" s="1" t="s">
        <v>50</v>
      </c>
      <c r="G119" s="1"/>
      <c r="H119" s="3">
        <v>29.33</v>
      </c>
      <c r="I119" s="3">
        <f t="shared" si="4"/>
        <v>0</v>
      </c>
      <c r="J119" s="3">
        <v>112</v>
      </c>
      <c r="K119" s="4">
        <f t="shared" si="5"/>
        <v>0.26187499999999997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384</v>
      </c>
      <c r="E120" s="1">
        <v>2021</v>
      </c>
      <c r="F120" s="1" t="s">
        <v>25</v>
      </c>
      <c r="G120" s="1">
        <v>12</v>
      </c>
      <c r="H120" s="3">
        <v>71.25</v>
      </c>
      <c r="I120" s="3">
        <f t="shared" si="4"/>
        <v>855</v>
      </c>
      <c r="J120" s="3">
        <v>230</v>
      </c>
      <c r="K120" s="4">
        <f t="shared" si="5"/>
        <v>0.30978260869565216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196</v>
      </c>
      <c r="E121" s="1">
        <v>2020</v>
      </c>
      <c r="F121" s="1" t="s">
        <v>123</v>
      </c>
      <c r="G121" s="1"/>
      <c r="H121" s="3">
        <v>29.5</v>
      </c>
      <c r="I121" s="3">
        <f t="shared" si="4"/>
        <v>0</v>
      </c>
      <c r="J121" s="3">
        <v>99</v>
      </c>
      <c r="K121" s="4">
        <f t="shared" si="5"/>
        <v>0.29797979797979796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197</v>
      </c>
      <c r="E122" s="1">
        <v>2021</v>
      </c>
      <c r="F122" s="1" t="s">
        <v>123</v>
      </c>
      <c r="G122" s="1"/>
      <c r="H122" s="3">
        <v>126.67</v>
      </c>
      <c r="I122" s="3">
        <f t="shared" si="4"/>
        <v>0</v>
      </c>
      <c r="J122" s="3">
        <v>375</v>
      </c>
      <c r="K122" s="4">
        <f t="shared" si="5"/>
        <v>0.33778666666666668</v>
      </c>
      <c r="L122" s="1" t="s">
        <v>198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199</v>
      </c>
      <c r="E123" s="1">
        <v>2021</v>
      </c>
      <c r="F123" s="1" t="s">
        <v>123</v>
      </c>
      <c r="G123" s="1"/>
      <c r="H123" s="3">
        <v>50.42</v>
      </c>
      <c r="I123" s="3">
        <f t="shared" si="4"/>
        <v>0</v>
      </c>
      <c r="J123" s="3">
        <v>162</v>
      </c>
      <c r="K123" s="4">
        <f t="shared" si="5"/>
        <v>0.3112345679012346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200</v>
      </c>
      <c r="E124" s="1">
        <v>2016</v>
      </c>
      <c r="F124" s="1" t="s">
        <v>123</v>
      </c>
      <c r="G124" s="1"/>
      <c r="H124" s="3">
        <v>75.92</v>
      </c>
      <c r="I124" s="3">
        <f t="shared" si="4"/>
        <v>0</v>
      </c>
      <c r="J124" s="3">
        <v>232</v>
      </c>
      <c r="K124" s="4">
        <f t="shared" si="5"/>
        <v>0.32724137931034486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201</v>
      </c>
      <c r="E125" s="1">
        <v>2020</v>
      </c>
      <c r="F125" s="1" t="s">
        <v>123</v>
      </c>
      <c r="G125" s="1"/>
      <c r="H125" s="3">
        <v>36.659999999999997</v>
      </c>
      <c r="I125" s="3">
        <f t="shared" si="4"/>
        <v>0</v>
      </c>
      <c r="J125" s="3">
        <v>115</v>
      </c>
      <c r="K125" s="4">
        <f t="shared" si="5"/>
        <v>0.31878260869565217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202</v>
      </c>
      <c r="E126" s="1"/>
      <c r="F126" s="1" t="s">
        <v>123</v>
      </c>
      <c r="G126" s="1"/>
      <c r="H126" s="3">
        <v>127.33</v>
      </c>
      <c r="I126" s="3">
        <f t="shared" si="4"/>
        <v>0</v>
      </c>
      <c r="J126" s="3">
        <v>359</v>
      </c>
      <c r="K126" s="4">
        <f t="shared" si="5"/>
        <v>0.35467966573816156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203</v>
      </c>
      <c r="E127" s="1">
        <v>2019</v>
      </c>
      <c r="F127" s="1" t="s">
        <v>123</v>
      </c>
      <c r="G127" s="1"/>
      <c r="H127" s="3">
        <v>24.5</v>
      </c>
      <c r="I127" s="3">
        <f t="shared" si="4"/>
        <v>0</v>
      </c>
      <c r="J127" s="3">
        <v>83</v>
      </c>
      <c r="K127" s="4">
        <f t="shared" si="5"/>
        <v>0.29518072289156627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393</v>
      </c>
      <c r="E128" s="1">
        <v>2020</v>
      </c>
      <c r="F128" s="1" t="s">
        <v>123</v>
      </c>
      <c r="G128" s="1">
        <v>2</v>
      </c>
      <c r="H128" s="3">
        <v>96.75</v>
      </c>
      <c r="I128" s="3">
        <f t="shared" si="4"/>
        <v>193.5</v>
      </c>
      <c r="J128" s="3">
        <v>315</v>
      </c>
      <c r="K128" s="4">
        <f t="shared" si="5"/>
        <v>0.30714285714285716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204</v>
      </c>
      <c r="E129" s="1">
        <v>2018</v>
      </c>
      <c r="F129" s="1" t="s">
        <v>123</v>
      </c>
      <c r="G129" s="1"/>
      <c r="H129" s="3">
        <v>96.75</v>
      </c>
      <c r="I129" s="3">
        <f t="shared" si="4"/>
        <v>0</v>
      </c>
      <c r="J129" s="3">
        <v>315</v>
      </c>
      <c r="K129" s="4">
        <f t="shared" si="5"/>
        <v>0.30714285714285716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205</v>
      </c>
      <c r="E130" s="1"/>
      <c r="F130" s="1" t="s">
        <v>123</v>
      </c>
      <c r="G130" s="1"/>
      <c r="H130" s="3">
        <v>75</v>
      </c>
      <c r="I130" s="3">
        <f t="shared" si="4"/>
        <v>0</v>
      </c>
      <c r="J130" s="3">
        <v>245</v>
      </c>
      <c r="K130" s="4">
        <f t="shared" si="5"/>
        <v>0.30612244897959184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206</v>
      </c>
      <c r="E131" s="1">
        <v>2013</v>
      </c>
      <c r="F131" s="1" t="s">
        <v>123</v>
      </c>
      <c r="G131" s="1"/>
      <c r="H131" s="3">
        <v>46.16</v>
      </c>
      <c r="I131" s="3">
        <f t="shared" si="4"/>
        <v>0</v>
      </c>
      <c r="J131" s="3">
        <v>147</v>
      </c>
      <c r="K131" s="4">
        <f t="shared" si="5"/>
        <v>0.31401360544217682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207</v>
      </c>
      <c r="E132" s="1">
        <v>2015</v>
      </c>
      <c r="F132" s="1" t="s">
        <v>123</v>
      </c>
      <c r="G132" s="1"/>
      <c r="H132" s="3">
        <v>73</v>
      </c>
      <c r="I132" s="3">
        <f t="shared" si="4"/>
        <v>0</v>
      </c>
      <c r="J132" s="3">
        <v>245</v>
      </c>
      <c r="K132" s="4">
        <f t="shared" si="5"/>
        <v>0.29795918367346941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5" t="s">
        <v>208</v>
      </c>
      <c r="E133" s="1">
        <v>2020</v>
      </c>
      <c r="F133" s="1" t="s">
        <v>123</v>
      </c>
      <c r="G133" s="1"/>
      <c r="H133" s="3">
        <v>70.42</v>
      </c>
      <c r="I133" s="3">
        <f t="shared" si="4"/>
        <v>0</v>
      </c>
      <c r="J133" s="3">
        <v>232</v>
      </c>
      <c r="K133" s="4">
        <f t="shared" si="5"/>
        <v>0.30353448275862072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209</v>
      </c>
      <c r="D134" s="1" t="s">
        <v>210</v>
      </c>
      <c r="E134" s="1">
        <v>2019</v>
      </c>
      <c r="F134" s="1" t="s">
        <v>123</v>
      </c>
      <c r="G134" s="1"/>
      <c r="H134" s="3">
        <v>50.16</v>
      </c>
      <c r="I134" s="3">
        <f t="shared" si="4"/>
        <v>0</v>
      </c>
      <c r="J134" s="3">
        <v>155</v>
      </c>
      <c r="K134" s="4">
        <f t="shared" si="5"/>
        <v>0.32361290322580644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162</v>
      </c>
      <c r="C135" s="1" t="s">
        <v>146</v>
      </c>
      <c r="D135" s="1" t="s">
        <v>211</v>
      </c>
      <c r="E135" s="1">
        <v>2021</v>
      </c>
      <c r="F135" s="1" t="s">
        <v>123</v>
      </c>
      <c r="G135" s="1"/>
      <c r="H135" s="3">
        <v>26</v>
      </c>
      <c r="I135" s="3">
        <f t="shared" ref="I135:I201" si="6">H135*G135</f>
        <v>0</v>
      </c>
      <c r="J135" s="3">
        <v>88</v>
      </c>
      <c r="K135" s="4">
        <f t="shared" si="5"/>
        <v>0.29545454545454547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162</v>
      </c>
      <c r="C136" s="1" t="s">
        <v>146</v>
      </c>
      <c r="D136" s="1" t="s">
        <v>211</v>
      </c>
      <c r="E136" s="1">
        <v>2022</v>
      </c>
      <c r="F136" s="1" t="s">
        <v>123</v>
      </c>
      <c r="G136" s="1"/>
      <c r="H136" s="3">
        <v>30.4</v>
      </c>
      <c r="I136" s="3">
        <f t="shared" si="6"/>
        <v>0</v>
      </c>
      <c r="J136" s="3">
        <v>99</v>
      </c>
      <c r="K136" s="4">
        <f t="shared" si="5"/>
        <v>0.30707070707070705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162</v>
      </c>
      <c r="C137" s="1" t="s">
        <v>146</v>
      </c>
      <c r="D137" s="1" t="s">
        <v>212</v>
      </c>
      <c r="E137" s="1">
        <v>2022</v>
      </c>
      <c r="F137" s="1" t="s">
        <v>123</v>
      </c>
      <c r="G137" s="1">
        <v>4</v>
      </c>
      <c r="H137" s="3">
        <v>30.41</v>
      </c>
      <c r="I137" s="3">
        <f t="shared" si="6"/>
        <v>121.64</v>
      </c>
      <c r="J137" s="3">
        <v>99</v>
      </c>
      <c r="K137" s="4">
        <f t="shared" si="5"/>
        <v>0.30717171717171715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162</v>
      </c>
      <c r="C138" s="1" t="s">
        <v>146</v>
      </c>
      <c r="D138" s="1" t="s">
        <v>213</v>
      </c>
      <c r="E138" s="1">
        <v>2022</v>
      </c>
      <c r="F138" s="1" t="s">
        <v>123</v>
      </c>
      <c r="G138" s="1">
        <v>6</v>
      </c>
      <c r="H138" s="3">
        <v>26.17</v>
      </c>
      <c r="I138" s="3">
        <f t="shared" si="6"/>
        <v>157.02000000000001</v>
      </c>
      <c r="J138" s="3">
        <v>89</v>
      </c>
      <c r="K138" s="4">
        <f t="shared" si="5"/>
        <v>0.29404494382022472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214</v>
      </c>
      <c r="E139" s="1">
        <v>2020</v>
      </c>
      <c r="F139" s="1" t="s">
        <v>123</v>
      </c>
      <c r="G139" s="1"/>
      <c r="H139" s="3">
        <v>30.16</v>
      </c>
      <c r="I139" s="3">
        <f t="shared" si="6"/>
        <v>0</v>
      </c>
      <c r="J139" s="3">
        <v>98</v>
      </c>
      <c r="K139" s="4">
        <f t="shared" si="5"/>
        <v>0.30775510204081635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215</v>
      </c>
      <c r="E140" s="1">
        <v>2020</v>
      </c>
      <c r="F140" s="1" t="s">
        <v>123</v>
      </c>
      <c r="G140" s="1"/>
      <c r="H140" s="3">
        <v>59.5</v>
      </c>
      <c r="I140" s="3">
        <f t="shared" si="6"/>
        <v>0</v>
      </c>
      <c r="J140" s="3">
        <v>168</v>
      </c>
      <c r="K140" s="4">
        <f t="shared" si="5"/>
        <v>0.35416666666666669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215</v>
      </c>
      <c r="E141" s="1">
        <v>2022</v>
      </c>
      <c r="F141" s="1" t="s">
        <v>123</v>
      </c>
      <c r="G141" s="1">
        <v>2</v>
      </c>
      <c r="H141" s="3">
        <v>59.75</v>
      </c>
      <c r="I141" s="3">
        <f t="shared" si="6"/>
        <v>119.5</v>
      </c>
      <c r="J141" s="3">
        <v>168</v>
      </c>
      <c r="K141" s="4">
        <f t="shared" si="5"/>
        <v>0.35565476190476192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216</v>
      </c>
      <c r="E142" s="1">
        <v>2020</v>
      </c>
      <c r="F142" s="1" t="s">
        <v>123</v>
      </c>
      <c r="G142" s="1"/>
      <c r="H142" s="3">
        <v>66.16</v>
      </c>
      <c r="I142" s="3">
        <f t="shared" si="6"/>
        <v>0</v>
      </c>
      <c r="J142" s="3">
        <v>185</v>
      </c>
      <c r="K142" s="4">
        <f t="shared" si="5"/>
        <v>0.35762162162162159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217</v>
      </c>
      <c r="E143" s="1">
        <v>2020</v>
      </c>
      <c r="F143" s="1" t="s">
        <v>123</v>
      </c>
      <c r="G143" s="1"/>
      <c r="H143" s="3">
        <v>32</v>
      </c>
      <c r="I143" s="3">
        <f t="shared" si="6"/>
        <v>0</v>
      </c>
      <c r="J143" s="3">
        <v>105</v>
      </c>
      <c r="K143" s="4">
        <f t="shared" si="5"/>
        <v>0.30476190476190479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218</v>
      </c>
      <c r="E144" s="1">
        <v>2021</v>
      </c>
      <c r="F144" s="1" t="s">
        <v>123</v>
      </c>
      <c r="G144" s="1"/>
      <c r="H144" s="3">
        <v>20.5</v>
      </c>
      <c r="I144" s="3">
        <f t="shared" si="6"/>
        <v>0</v>
      </c>
      <c r="J144" s="3">
        <v>81</v>
      </c>
      <c r="K144" s="4">
        <f t="shared" ref="K144:K204" si="7">H144/J144</f>
        <v>0.25308641975308643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218</v>
      </c>
      <c r="E145" s="1">
        <v>2022</v>
      </c>
      <c r="F145" s="1" t="s">
        <v>123</v>
      </c>
      <c r="G145" s="1"/>
      <c r="H145" s="3">
        <v>29.75</v>
      </c>
      <c r="I145" s="3">
        <f t="shared" si="6"/>
        <v>0</v>
      </c>
      <c r="J145" s="3">
        <v>97</v>
      </c>
      <c r="K145" s="4">
        <f t="shared" si="7"/>
        <v>0.30670103092783507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366</v>
      </c>
      <c r="E146" s="1">
        <v>2020</v>
      </c>
      <c r="F146" s="1" t="s">
        <v>123</v>
      </c>
      <c r="G146" s="1">
        <v>1</v>
      </c>
      <c r="H146" s="3">
        <v>23.08</v>
      </c>
      <c r="I146" s="3">
        <f t="shared" si="6"/>
        <v>23.08</v>
      </c>
      <c r="J146" s="3">
        <v>76</v>
      </c>
      <c r="K146" s="4">
        <f t="shared" si="7"/>
        <v>0.30368421052631578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365</v>
      </c>
      <c r="E147" s="1">
        <v>2020</v>
      </c>
      <c r="F147" s="1" t="s">
        <v>123</v>
      </c>
      <c r="G147" s="1">
        <v>12</v>
      </c>
      <c r="H147" s="3">
        <v>21.67</v>
      </c>
      <c r="I147" s="3">
        <f t="shared" si="6"/>
        <v>260.04000000000002</v>
      </c>
      <c r="J147" s="3">
        <v>74</v>
      </c>
      <c r="K147" s="4">
        <f t="shared" si="7"/>
        <v>0.29283783783783784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369</v>
      </c>
      <c r="E148" s="1">
        <v>2020</v>
      </c>
      <c r="F148" s="1" t="s">
        <v>123</v>
      </c>
      <c r="G148" s="1">
        <v>12</v>
      </c>
      <c r="H148" s="3">
        <v>19.600000000000001</v>
      </c>
      <c r="I148" s="3">
        <f t="shared" si="6"/>
        <v>235.20000000000002</v>
      </c>
      <c r="J148" s="3">
        <v>68</v>
      </c>
      <c r="K148" s="4">
        <f t="shared" si="7"/>
        <v>0.28823529411764709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367</v>
      </c>
      <c r="E149" s="1">
        <v>2020</v>
      </c>
      <c r="F149" s="1" t="s">
        <v>123</v>
      </c>
      <c r="G149" s="1"/>
      <c r="H149" s="3">
        <v>29.75</v>
      </c>
      <c r="I149" s="3">
        <f t="shared" si="6"/>
        <v>0</v>
      </c>
      <c r="J149" s="3">
        <v>74</v>
      </c>
      <c r="K149" s="4">
        <f t="shared" si="7"/>
        <v>0.40202702702702703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270</v>
      </c>
      <c r="E150" s="1">
        <v>2020</v>
      </c>
      <c r="F150" s="1" t="s">
        <v>123</v>
      </c>
      <c r="G150" s="1">
        <v>1</v>
      </c>
      <c r="H150" s="3">
        <v>19.579999999999998</v>
      </c>
      <c r="I150" s="3">
        <f t="shared" si="6"/>
        <v>19.579999999999998</v>
      </c>
      <c r="J150" s="3">
        <v>68</v>
      </c>
      <c r="K150" s="4">
        <f t="shared" si="7"/>
        <v>0.2879411764705882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276</v>
      </c>
      <c r="E151" s="1">
        <v>2021</v>
      </c>
      <c r="F151" s="1" t="s">
        <v>123</v>
      </c>
      <c r="G151" s="1"/>
      <c r="H151" s="3">
        <v>39</v>
      </c>
      <c r="I151" s="3">
        <f t="shared" si="6"/>
        <v>0</v>
      </c>
      <c r="J151" s="3">
        <v>134</v>
      </c>
      <c r="K151" s="4">
        <f t="shared" si="7"/>
        <v>0.29104477611940299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277</v>
      </c>
      <c r="E152" s="1">
        <v>2021</v>
      </c>
      <c r="F152" s="1" t="s">
        <v>123</v>
      </c>
      <c r="G152" s="1"/>
      <c r="H152" s="3">
        <v>39</v>
      </c>
      <c r="I152" s="3">
        <f t="shared" si="6"/>
        <v>0</v>
      </c>
      <c r="J152" s="3">
        <v>134</v>
      </c>
      <c r="K152" s="4">
        <f t="shared" si="7"/>
        <v>0.29104477611940299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368</v>
      </c>
      <c r="E153" s="1">
        <v>2022</v>
      </c>
      <c r="F153" s="1" t="s">
        <v>123</v>
      </c>
      <c r="G153" s="1">
        <v>2</v>
      </c>
      <c r="H153" s="3">
        <v>31.67</v>
      </c>
      <c r="I153" s="3">
        <f t="shared" ref="I153" si="8">H153*G153</f>
        <v>63.34</v>
      </c>
      <c r="J153" s="3">
        <v>108</v>
      </c>
      <c r="K153" s="4">
        <f t="shared" ref="K153" si="9">H153/J153</f>
        <v>0.29324074074074075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219</v>
      </c>
      <c r="E154" s="1">
        <v>2022</v>
      </c>
      <c r="F154" s="1" t="s">
        <v>123</v>
      </c>
      <c r="G154" s="1"/>
      <c r="H154" s="3">
        <v>37.58</v>
      </c>
      <c r="I154" s="3">
        <f t="shared" si="6"/>
        <v>0</v>
      </c>
      <c r="J154" s="3">
        <v>119</v>
      </c>
      <c r="K154" s="4">
        <f t="shared" si="7"/>
        <v>0.31579831932773106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260</v>
      </c>
      <c r="E155" s="1"/>
      <c r="F155" s="1" t="s">
        <v>123</v>
      </c>
      <c r="G155" s="1"/>
      <c r="H155" s="3">
        <v>45.83</v>
      </c>
      <c r="I155" s="3">
        <f t="shared" ref="I155:I162" si="10">H155*G155</f>
        <v>0</v>
      </c>
      <c r="J155" s="3">
        <v>135</v>
      </c>
      <c r="K155" s="4">
        <f t="shared" ref="K155:K162" si="11">H155/J155</f>
        <v>0.3394814814814815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261</v>
      </c>
      <c r="E156" s="1"/>
      <c r="F156" s="1" t="s">
        <v>123</v>
      </c>
      <c r="G156" s="1"/>
      <c r="H156" s="3">
        <v>27.33</v>
      </c>
      <c r="I156" s="3">
        <f t="shared" si="10"/>
        <v>0</v>
      </c>
      <c r="J156" s="3">
        <v>90</v>
      </c>
      <c r="K156" s="4">
        <f t="shared" si="11"/>
        <v>0.30366666666666664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262</v>
      </c>
      <c r="E157" s="1"/>
      <c r="F157" s="1" t="s">
        <v>123</v>
      </c>
      <c r="G157" s="1"/>
      <c r="H157" s="3">
        <v>37.299999999999997</v>
      </c>
      <c r="I157" s="3">
        <f t="shared" si="10"/>
        <v>0</v>
      </c>
      <c r="J157" s="3">
        <v>125</v>
      </c>
      <c r="K157" s="4">
        <f t="shared" si="11"/>
        <v>0.2984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263</v>
      </c>
      <c r="E158" s="1"/>
      <c r="F158" s="1" t="s">
        <v>123</v>
      </c>
      <c r="G158" s="1"/>
      <c r="H158" s="3">
        <v>80</v>
      </c>
      <c r="I158" s="3">
        <f t="shared" si="10"/>
        <v>0</v>
      </c>
      <c r="J158" s="3">
        <v>240</v>
      </c>
      <c r="K158" s="4">
        <f t="shared" si="11"/>
        <v>0.33333333333333331</v>
      </c>
      <c r="L158" s="1" t="s">
        <v>198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264</v>
      </c>
      <c r="E159" s="1"/>
      <c r="F159" s="1" t="s">
        <v>123</v>
      </c>
      <c r="G159" s="1"/>
      <c r="H159" s="3">
        <v>30.16</v>
      </c>
      <c r="I159" s="3">
        <f t="shared" si="10"/>
        <v>0</v>
      </c>
      <c r="J159" s="3">
        <v>96</v>
      </c>
      <c r="K159" s="4">
        <f t="shared" si="11"/>
        <v>0.31416666666666665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265</v>
      </c>
      <c r="E160" s="1"/>
      <c r="F160" s="1" t="s">
        <v>123</v>
      </c>
      <c r="G160" s="1"/>
      <c r="H160" s="3">
        <v>21</v>
      </c>
      <c r="I160" s="3">
        <f t="shared" si="10"/>
        <v>0</v>
      </c>
      <c r="J160" s="3">
        <v>80</v>
      </c>
      <c r="K160" s="4">
        <f t="shared" si="11"/>
        <v>0.26250000000000001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266</v>
      </c>
      <c r="E161" s="1"/>
      <c r="F161" s="1" t="s">
        <v>123</v>
      </c>
      <c r="G161" s="1"/>
      <c r="H161" s="3">
        <v>21</v>
      </c>
      <c r="I161" s="3">
        <f t="shared" si="10"/>
        <v>0</v>
      </c>
      <c r="J161" s="3">
        <v>76</v>
      </c>
      <c r="K161" s="4">
        <f t="shared" si="11"/>
        <v>0.27631578947368424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267</v>
      </c>
      <c r="E162" s="1"/>
      <c r="F162" s="1" t="s">
        <v>123</v>
      </c>
      <c r="G162" s="1"/>
      <c r="H162" s="3">
        <v>39.159999999999997</v>
      </c>
      <c r="I162" s="3">
        <f t="shared" si="10"/>
        <v>0</v>
      </c>
      <c r="J162" s="3">
        <v>124</v>
      </c>
      <c r="K162" s="4">
        <f t="shared" si="11"/>
        <v>0.31580645161290322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220</v>
      </c>
      <c r="E163" s="1">
        <v>2021</v>
      </c>
      <c r="F163" s="1" t="s">
        <v>123</v>
      </c>
      <c r="G163" s="1"/>
      <c r="H163" s="3">
        <v>93.17</v>
      </c>
      <c r="I163" s="3">
        <f t="shared" si="6"/>
        <v>0</v>
      </c>
      <c r="J163" s="3">
        <v>275</v>
      </c>
      <c r="K163" s="4">
        <f t="shared" si="7"/>
        <v>0.33879999999999999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221</v>
      </c>
      <c r="E164" s="1">
        <v>2022</v>
      </c>
      <c r="F164" s="1" t="s">
        <v>123</v>
      </c>
      <c r="G164" s="1"/>
      <c r="H164" s="3">
        <v>24</v>
      </c>
      <c r="I164" s="3">
        <f t="shared" si="6"/>
        <v>0</v>
      </c>
      <c r="J164" s="3">
        <v>79</v>
      </c>
      <c r="K164" s="4">
        <f t="shared" si="7"/>
        <v>0.30379746835443039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222</v>
      </c>
      <c r="E165" s="1">
        <v>2021</v>
      </c>
      <c r="F165" s="1" t="s">
        <v>76</v>
      </c>
      <c r="G165" s="1">
        <v>4</v>
      </c>
      <c r="H165" s="3">
        <v>40</v>
      </c>
      <c r="I165" s="3">
        <f t="shared" si="6"/>
        <v>160</v>
      </c>
      <c r="J165" s="3">
        <v>125</v>
      </c>
      <c r="K165" s="4">
        <f t="shared" si="7"/>
        <v>0.32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223</v>
      </c>
      <c r="E166" s="1">
        <v>2018</v>
      </c>
      <c r="F166" s="1" t="s">
        <v>372</v>
      </c>
      <c r="G166" s="1"/>
      <c r="H166" s="3">
        <v>32.25</v>
      </c>
      <c r="I166" s="3">
        <f t="shared" si="6"/>
        <v>0</v>
      </c>
      <c r="J166" s="3">
        <v>108</v>
      </c>
      <c r="K166" s="4">
        <f t="shared" si="7"/>
        <v>0.2986111111111111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224</v>
      </c>
      <c r="E167" s="1">
        <v>2018</v>
      </c>
      <c r="F167" s="1" t="s">
        <v>372</v>
      </c>
      <c r="G167" s="1"/>
      <c r="H167" s="3">
        <v>118</v>
      </c>
      <c r="I167" s="3">
        <f t="shared" si="6"/>
        <v>0</v>
      </c>
      <c r="J167" s="3">
        <v>390</v>
      </c>
      <c r="K167" s="4">
        <f t="shared" si="7"/>
        <v>0.30256410256410254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225</v>
      </c>
      <c r="C168" s="1" t="s">
        <v>226</v>
      </c>
      <c r="D168" s="1" t="s">
        <v>227</v>
      </c>
      <c r="E168" s="1"/>
      <c r="F168" s="1" t="s">
        <v>372</v>
      </c>
      <c r="G168" s="1"/>
      <c r="H168" s="3">
        <v>23.75</v>
      </c>
      <c r="I168" s="3">
        <f t="shared" si="6"/>
        <v>0</v>
      </c>
      <c r="J168" s="3">
        <v>80</v>
      </c>
      <c r="K168" s="4">
        <f t="shared" si="7"/>
        <v>0.296875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225</v>
      </c>
      <c r="C169" s="1" t="s">
        <v>226</v>
      </c>
      <c r="D169" s="1" t="s">
        <v>390</v>
      </c>
      <c r="E169" s="1">
        <v>2021</v>
      </c>
      <c r="F169" s="1" t="s">
        <v>372</v>
      </c>
      <c r="G169" s="1">
        <v>6</v>
      </c>
      <c r="H169" s="3">
        <v>27.95</v>
      </c>
      <c r="I169" s="3">
        <f t="shared" si="6"/>
        <v>167.7</v>
      </c>
      <c r="J169" s="3">
        <v>97</v>
      </c>
      <c r="K169" s="4">
        <f t="shared" si="7"/>
        <v>0.28814432989690719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108</v>
      </c>
      <c r="C170" s="1" t="s">
        <v>168</v>
      </c>
      <c r="D170" s="1" t="s">
        <v>374</v>
      </c>
      <c r="E170" s="1">
        <v>2022</v>
      </c>
      <c r="F170" s="1" t="s">
        <v>372</v>
      </c>
      <c r="G170" s="1"/>
      <c r="H170" s="3">
        <v>26</v>
      </c>
      <c r="I170" s="3">
        <f t="shared" si="6"/>
        <v>0</v>
      </c>
      <c r="J170" s="3">
        <v>99</v>
      </c>
      <c r="K170" s="4">
        <f t="shared" si="7"/>
        <v>0.26262626262626265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108</v>
      </c>
      <c r="C171" s="1" t="s">
        <v>168</v>
      </c>
      <c r="D171" s="1" t="s">
        <v>401</v>
      </c>
      <c r="E171" s="1">
        <v>2022</v>
      </c>
      <c r="F171" s="1" t="s">
        <v>90</v>
      </c>
      <c r="G171" s="1">
        <v>19</v>
      </c>
      <c r="H171" s="3">
        <v>18</v>
      </c>
      <c r="I171" s="3">
        <f t="shared" si="6"/>
        <v>342</v>
      </c>
      <c r="J171" s="3">
        <v>80</v>
      </c>
      <c r="K171" s="4">
        <f t="shared" si="7"/>
        <v>0.22500000000000001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108</v>
      </c>
      <c r="C172" s="1" t="s">
        <v>168</v>
      </c>
      <c r="D172" s="1" t="s">
        <v>392</v>
      </c>
      <c r="E172" s="1">
        <v>2022</v>
      </c>
      <c r="F172" s="1" t="s">
        <v>90</v>
      </c>
      <c r="G172" s="1"/>
      <c r="H172" s="3">
        <v>15</v>
      </c>
      <c r="I172" s="3">
        <f t="shared" si="6"/>
        <v>0</v>
      </c>
      <c r="J172" s="3">
        <v>80</v>
      </c>
      <c r="K172" s="4">
        <f t="shared" si="7"/>
        <v>0.1875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108</v>
      </c>
      <c r="C173" s="1" t="s">
        <v>168</v>
      </c>
      <c r="D173" s="1" t="s">
        <v>228</v>
      </c>
      <c r="E173" s="1">
        <v>2020</v>
      </c>
      <c r="F173" s="1" t="s">
        <v>90</v>
      </c>
      <c r="G173" s="1"/>
      <c r="H173" s="3">
        <v>24</v>
      </c>
      <c r="I173" s="3">
        <f t="shared" si="6"/>
        <v>0</v>
      </c>
      <c r="J173" s="3">
        <v>92</v>
      </c>
      <c r="K173" s="4">
        <f t="shared" si="7"/>
        <v>0.2608695652173913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108</v>
      </c>
      <c r="C174" s="1" t="s">
        <v>168</v>
      </c>
      <c r="D174" s="1" t="s">
        <v>229</v>
      </c>
      <c r="E174" s="1">
        <v>2020</v>
      </c>
      <c r="F174" s="1" t="s">
        <v>90</v>
      </c>
      <c r="G174" s="1"/>
      <c r="H174" s="3">
        <v>17.5</v>
      </c>
      <c r="I174" s="3">
        <f t="shared" si="6"/>
        <v>0</v>
      </c>
      <c r="J174" s="3">
        <v>80</v>
      </c>
      <c r="K174" s="4">
        <f t="shared" si="7"/>
        <v>0.21875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108</v>
      </c>
      <c r="C175" s="1" t="s">
        <v>168</v>
      </c>
      <c r="D175" s="1" t="s">
        <v>230</v>
      </c>
      <c r="E175" s="1">
        <v>2019</v>
      </c>
      <c r="F175" s="1" t="s">
        <v>90</v>
      </c>
      <c r="G175" s="1"/>
      <c r="H175" s="3">
        <v>17</v>
      </c>
      <c r="I175" s="3">
        <f t="shared" si="6"/>
        <v>0</v>
      </c>
      <c r="J175" s="3">
        <v>80</v>
      </c>
      <c r="K175" s="4">
        <f t="shared" si="7"/>
        <v>0.21249999999999999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225</v>
      </c>
      <c r="C176" s="1" t="s">
        <v>226</v>
      </c>
      <c r="D176" s="1" t="s">
        <v>231</v>
      </c>
      <c r="E176" s="1">
        <v>2019</v>
      </c>
      <c r="F176" s="1" t="s">
        <v>90</v>
      </c>
      <c r="G176" s="1"/>
      <c r="H176" s="3">
        <v>25</v>
      </c>
      <c r="I176" s="3">
        <f t="shared" si="6"/>
        <v>0</v>
      </c>
      <c r="J176" s="3">
        <v>91</v>
      </c>
      <c r="K176" s="4">
        <f t="shared" si="7"/>
        <v>0.27472527472527475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225</v>
      </c>
      <c r="C177" s="1" t="s">
        <v>226</v>
      </c>
      <c r="D177" s="1" t="s">
        <v>232</v>
      </c>
      <c r="E177" s="1"/>
      <c r="F177" s="1" t="s">
        <v>130</v>
      </c>
      <c r="G177" s="1"/>
      <c r="H177" s="3">
        <v>28</v>
      </c>
      <c r="I177" s="3">
        <f t="shared" si="6"/>
        <v>0</v>
      </c>
      <c r="J177" s="3">
        <v>98</v>
      </c>
      <c r="K177" s="4">
        <f t="shared" si="7"/>
        <v>0.2857142857142857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225</v>
      </c>
      <c r="C178" s="1" t="s">
        <v>146</v>
      </c>
      <c r="D178" s="1" t="s">
        <v>233</v>
      </c>
      <c r="E178" s="1"/>
      <c r="F178" s="1" t="s">
        <v>130</v>
      </c>
      <c r="G178" s="1"/>
      <c r="H178" s="3">
        <v>61</v>
      </c>
      <c r="I178" s="3">
        <f t="shared" si="6"/>
        <v>0</v>
      </c>
      <c r="J178" s="3">
        <v>190</v>
      </c>
      <c r="K178" s="4">
        <f t="shared" si="7"/>
        <v>0.32105263157894737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234</v>
      </c>
      <c r="E179" s="1">
        <v>2018</v>
      </c>
      <c r="F179" s="1" t="s">
        <v>130</v>
      </c>
      <c r="G179" s="1"/>
      <c r="H179" s="3">
        <v>40</v>
      </c>
      <c r="I179" s="3">
        <f t="shared" si="6"/>
        <v>0</v>
      </c>
      <c r="J179" s="3">
        <v>120</v>
      </c>
      <c r="K179" s="4">
        <f t="shared" si="7"/>
        <v>0.33333333333333331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108</v>
      </c>
      <c r="C180" s="1" t="s">
        <v>168</v>
      </c>
      <c r="D180" s="1" t="s">
        <v>235</v>
      </c>
      <c r="E180" s="1">
        <v>2021</v>
      </c>
      <c r="F180" s="1" t="s">
        <v>76</v>
      </c>
      <c r="G180" s="1"/>
      <c r="H180" s="3">
        <v>23</v>
      </c>
      <c r="I180" s="3">
        <f t="shared" si="6"/>
        <v>0</v>
      </c>
      <c r="J180" s="3">
        <v>94</v>
      </c>
      <c r="K180" s="4">
        <f t="shared" si="7"/>
        <v>0.24468085106382978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108</v>
      </c>
      <c r="C181" s="1" t="s">
        <v>168</v>
      </c>
      <c r="D181" s="1" t="s">
        <v>236</v>
      </c>
      <c r="E181" s="1"/>
      <c r="F181" s="1" t="s">
        <v>76</v>
      </c>
      <c r="G181" s="1"/>
      <c r="H181" s="3">
        <v>22</v>
      </c>
      <c r="I181" s="3">
        <f t="shared" si="6"/>
        <v>0</v>
      </c>
      <c r="J181" s="3">
        <v>87</v>
      </c>
      <c r="K181" s="4">
        <f t="shared" si="7"/>
        <v>0.25287356321839083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108</v>
      </c>
      <c r="C182" s="1" t="s">
        <v>168</v>
      </c>
      <c r="D182" s="1" t="s">
        <v>237</v>
      </c>
      <c r="E182" s="1">
        <v>2021</v>
      </c>
      <c r="F182" s="1" t="s">
        <v>50</v>
      </c>
      <c r="G182" s="1"/>
      <c r="H182" s="3">
        <v>22</v>
      </c>
      <c r="I182" s="3">
        <f t="shared" si="6"/>
        <v>0</v>
      </c>
      <c r="J182" s="3">
        <v>95</v>
      </c>
      <c r="K182" s="4">
        <f t="shared" si="7"/>
        <v>0.23157894736842105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238</v>
      </c>
      <c r="E183" s="1">
        <v>2020</v>
      </c>
      <c r="F183" s="1" t="s">
        <v>123</v>
      </c>
      <c r="G183" s="1"/>
      <c r="H183" s="3">
        <v>26.16</v>
      </c>
      <c r="I183" s="3">
        <f t="shared" si="6"/>
        <v>0</v>
      </c>
      <c r="J183" s="3">
        <v>99</v>
      </c>
      <c r="K183" s="4">
        <f t="shared" si="7"/>
        <v>0.26424242424242422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239</v>
      </c>
      <c r="E184" s="1">
        <v>2020</v>
      </c>
      <c r="F184" s="1" t="s">
        <v>372</v>
      </c>
      <c r="G184" s="1"/>
      <c r="H184" s="3">
        <v>23</v>
      </c>
      <c r="I184" s="3">
        <f t="shared" si="6"/>
        <v>0</v>
      </c>
      <c r="J184" s="3">
        <v>98</v>
      </c>
      <c r="K184" s="4">
        <f t="shared" si="7"/>
        <v>0.23469387755102042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240</v>
      </c>
      <c r="E185" s="1">
        <v>2021</v>
      </c>
      <c r="F185" s="1" t="s">
        <v>372</v>
      </c>
      <c r="G185" s="1"/>
      <c r="H185" s="3">
        <v>19</v>
      </c>
      <c r="I185" s="3">
        <f t="shared" si="6"/>
        <v>0</v>
      </c>
      <c r="J185" s="3">
        <v>95</v>
      </c>
      <c r="K185" s="4">
        <f t="shared" si="7"/>
        <v>0.2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241</v>
      </c>
      <c r="E186" s="1"/>
      <c r="F186" s="1" t="s">
        <v>372</v>
      </c>
      <c r="G186" s="1"/>
      <c r="H186" s="3">
        <v>30</v>
      </c>
      <c r="I186" s="3">
        <f t="shared" si="6"/>
        <v>0</v>
      </c>
      <c r="J186" s="3">
        <v>99</v>
      </c>
      <c r="K186" s="4">
        <f t="shared" si="7"/>
        <v>0.30303030303030304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242</v>
      </c>
      <c r="E187" s="1">
        <v>2018</v>
      </c>
      <c r="F187" s="1" t="s">
        <v>372</v>
      </c>
      <c r="G187" s="1"/>
      <c r="H187" s="3">
        <v>53</v>
      </c>
      <c r="I187" s="3">
        <f t="shared" si="6"/>
        <v>0</v>
      </c>
      <c r="J187" s="3">
        <v>162</v>
      </c>
      <c r="K187" s="4">
        <f t="shared" si="7"/>
        <v>0.3271604938271605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134</v>
      </c>
      <c r="C188" s="1" t="s">
        <v>243</v>
      </c>
      <c r="D188" s="1" t="s">
        <v>244</v>
      </c>
      <c r="E188" s="1">
        <v>2019</v>
      </c>
      <c r="F188" s="1" t="s">
        <v>130</v>
      </c>
      <c r="G188" s="1"/>
      <c r="H188" s="3">
        <v>39.5</v>
      </c>
      <c r="I188" s="3">
        <f t="shared" si="6"/>
        <v>0</v>
      </c>
      <c r="J188" s="3">
        <v>125</v>
      </c>
      <c r="K188" s="4">
        <f t="shared" si="7"/>
        <v>0.316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150</v>
      </c>
      <c r="D189" s="1" t="s">
        <v>245</v>
      </c>
      <c r="E189" s="1">
        <v>2018</v>
      </c>
      <c r="F189" s="1" t="s">
        <v>130</v>
      </c>
      <c r="G189" s="1"/>
      <c r="H189" s="3">
        <v>105</v>
      </c>
      <c r="I189" s="3">
        <f t="shared" si="6"/>
        <v>0</v>
      </c>
      <c r="J189" s="3">
        <v>325</v>
      </c>
      <c r="K189" s="4">
        <f t="shared" si="7"/>
        <v>0.32307692307692309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150</v>
      </c>
      <c r="D190" s="1" t="s">
        <v>245</v>
      </c>
      <c r="E190" s="1">
        <v>2022</v>
      </c>
      <c r="F190" s="1" t="s">
        <v>130</v>
      </c>
      <c r="G190" s="1">
        <v>6</v>
      </c>
      <c r="H190" s="3">
        <v>110</v>
      </c>
      <c r="I190" s="3">
        <f t="shared" ref="I190" si="12">H190*G190</f>
        <v>660</v>
      </c>
      <c r="J190" s="3">
        <v>325</v>
      </c>
      <c r="K190" s="4">
        <f t="shared" ref="K190" si="13">H190/J190</f>
        <v>0.33846153846153848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150</v>
      </c>
      <c r="D191" s="1" t="s">
        <v>246</v>
      </c>
      <c r="E191" s="1"/>
      <c r="F191" s="1" t="s">
        <v>90</v>
      </c>
      <c r="G191" s="1"/>
      <c r="H191" s="3">
        <v>24</v>
      </c>
      <c r="I191" s="3">
        <f t="shared" si="6"/>
        <v>0</v>
      </c>
      <c r="J191" s="3">
        <v>79</v>
      </c>
      <c r="K191" s="4">
        <f t="shared" si="7"/>
        <v>0.30379746835443039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150</v>
      </c>
      <c r="D192" s="1" t="s">
        <v>247</v>
      </c>
      <c r="E192" s="1">
        <v>2019</v>
      </c>
      <c r="F192" s="1" t="s">
        <v>90</v>
      </c>
      <c r="G192" s="1">
        <v>4</v>
      </c>
      <c r="H192" s="3">
        <v>60</v>
      </c>
      <c r="I192" s="3">
        <f t="shared" si="6"/>
        <v>240</v>
      </c>
      <c r="J192" s="3">
        <v>188</v>
      </c>
      <c r="K192" s="4">
        <f t="shared" si="7"/>
        <v>0.31914893617021278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150</v>
      </c>
      <c r="D193" s="1" t="s">
        <v>248</v>
      </c>
      <c r="E193" s="1"/>
      <c r="F193" s="1" t="s">
        <v>249</v>
      </c>
      <c r="G193" s="1"/>
      <c r="H193" s="3">
        <v>38.5</v>
      </c>
      <c r="I193" s="3">
        <f t="shared" si="6"/>
        <v>0</v>
      </c>
      <c r="J193" s="3">
        <v>122</v>
      </c>
      <c r="K193" s="4">
        <f t="shared" si="7"/>
        <v>0.3155737704918033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150</v>
      </c>
      <c r="D194" s="1" t="s">
        <v>250</v>
      </c>
      <c r="E194" s="1"/>
      <c r="F194" s="1" t="s">
        <v>249</v>
      </c>
      <c r="G194" s="1"/>
      <c r="H194" s="3">
        <v>27</v>
      </c>
      <c r="I194" s="3">
        <f t="shared" si="6"/>
        <v>0</v>
      </c>
      <c r="J194" s="3">
        <v>85</v>
      </c>
      <c r="K194" s="4">
        <f t="shared" si="7"/>
        <v>0.31764705882352939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251</v>
      </c>
      <c r="E195" s="1"/>
      <c r="F195" s="1" t="s">
        <v>372</v>
      </c>
      <c r="G195" s="1"/>
      <c r="H195" s="3">
        <v>46.45</v>
      </c>
      <c r="I195" s="3">
        <f t="shared" si="6"/>
        <v>0</v>
      </c>
      <c r="J195" s="3">
        <v>142</v>
      </c>
      <c r="K195" s="4">
        <f t="shared" si="7"/>
        <v>0.32711267605633804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157</v>
      </c>
      <c r="C196" s="1" t="s">
        <v>252</v>
      </c>
      <c r="D196" s="1" t="s">
        <v>253</v>
      </c>
      <c r="E196" s="1">
        <v>2020</v>
      </c>
      <c r="F196" s="1" t="s">
        <v>372</v>
      </c>
      <c r="G196" s="1">
        <v>6</v>
      </c>
      <c r="H196" s="3">
        <v>23</v>
      </c>
      <c r="I196" s="3">
        <f t="shared" si="6"/>
        <v>138</v>
      </c>
      <c r="J196" s="3">
        <v>79</v>
      </c>
      <c r="K196" s="4">
        <f t="shared" si="7"/>
        <v>0.29113924050632911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157</v>
      </c>
      <c r="C197" s="1" t="s">
        <v>385</v>
      </c>
      <c r="D197" s="1" t="s">
        <v>386</v>
      </c>
      <c r="E197" s="1">
        <v>2022</v>
      </c>
      <c r="F197" s="1" t="s">
        <v>123</v>
      </c>
      <c r="G197" s="1">
        <v>12</v>
      </c>
      <c r="H197" s="3">
        <v>33.33</v>
      </c>
      <c r="I197" s="3">
        <f t="shared" si="6"/>
        <v>399.96</v>
      </c>
      <c r="J197" s="3">
        <v>102</v>
      </c>
      <c r="K197" s="4">
        <f t="shared" si="7"/>
        <v>0.3267647058823529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254</v>
      </c>
      <c r="C198" s="1" t="s">
        <v>255</v>
      </c>
      <c r="D198" s="1" t="s">
        <v>256</v>
      </c>
      <c r="E198" s="1">
        <v>2016</v>
      </c>
      <c r="F198" s="1" t="s">
        <v>372</v>
      </c>
      <c r="G198" s="1"/>
      <c r="H198" s="3">
        <v>33.5</v>
      </c>
      <c r="I198" s="3">
        <f t="shared" si="6"/>
        <v>0</v>
      </c>
      <c r="J198" s="3">
        <v>102</v>
      </c>
      <c r="K198" s="4">
        <f t="shared" si="7"/>
        <v>0.32843137254901961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150</v>
      </c>
      <c r="D199" s="1" t="s">
        <v>257</v>
      </c>
      <c r="E199" s="1">
        <v>2016</v>
      </c>
      <c r="F199" s="1" t="s">
        <v>372</v>
      </c>
      <c r="G199" s="1"/>
      <c r="H199" s="3">
        <v>40</v>
      </c>
      <c r="I199" s="3">
        <f t="shared" si="6"/>
        <v>0</v>
      </c>
      <c r="J199" s="3">
        <v>120</v>
      </c>
      <c r="K199" s="4">
        <f t="shared" si="7"/>
        <v>0.33333333333333331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150</v>
      </c>
      <c r="D200" s="1" t="s">
        <v>258</v>
      </c>
      <c r="E200" s="1">
        <v>2018</v>
      </c>
      <c r="F200" s="1" t="s">
        <v>372</v>
      </c>
      <c r="G200" s="1"/>
      <c r="H200" s="3">
        <v>39</v>
      </c>
      <c r="I200" s="3">
        <f t="shared" si="6"/>
        <v>0</v>
      </c>
      <c r="J200" s="3">
        <v>122</v>
      </c>
      <c r="K200" s="4">
        <f t="shared" si="7"/>
        <v>0.31967213114754101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225</v>
      </c>
      <c r="C201" s="1" t="s">
        <v>146</v>
      </c>
      <c r="D201" s="1" t="s">
        <v>259</v>
      </c>
      <c r="E201" s="1"/>
      <c r="F201" s="1" t="s">
        <v>372</v>
      </c>
      <c r="G201" s="1"/>
      <c r="H201" s="3">
        <v>51</v>
      </c>
      <c r="I201" s="3">
        <f t="shared" si="6"/>
        <v>0</v>
      </c>
      <c r="J201" s="3">
        <v>155</v>
      </c>
      <c r="K201" s="4">
        <f t="shared" si="7"/>
        <v>0.32903225806451614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278</v>
      </c>
      <c r="C202" s="1" t="s">
        <v>148</v>
      </c>
      <c r="D202" s="1" t="s">
        <v>279</v>
      </c>
      <c r="E202" s="1">
        <v>2021</v>
      </c>
      <c r="F202" s="1" t="s">
        <v>123</v>
      </c>
      <c r="G202" s="1">
        <v>5</v>
      </c>
      <c r="H202" s="3">
        <v>60</v>
      </c>
      <c r="I202" s="3">
        <f t="shared" ref="I202:I257" si="14">H202*G202</f>
        <v>300</v>
      </c>
      <c r="J202" s="3">
        <v>185</v>
      </c>
      <c r="K202" s="4">
        <f t="shared" si="7"/>
        <v>0.32432432432432434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148</v>
      </c>
      <c r="D203" s="1" t="s">
        <v>280</v>
      </c>
      <c r="E203" s="1">
        <v>2020</v>
      </c>
      <c r="F203" s="1" t="s">
        <v>123</v>
      </c>
      <c r="G203" s="1">
        <v>5</v>
      </c>
      <c r="H203" s="3">
        <v>103.5</v>
      </c>
      <c r="I203" s="3">
        <f t="shared" si="14"/>
        <v>517.5</v>
      </c>
      <c r="J203" s="3">
        <v>345</v>
      </c>
      <c r="K203" s="4">
        <f t="shared" si="7"/>
        <v>0.3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148</v>
      </c>
      <c r="D204" s="1" t="s">
        <v>281</v>
      </c>
      <c r="E204" s="1">
        <v>2020</v>
      </c>
      <c r="F204" s="1" t="s">
        <v>123</v>
      </c>
      <c r="G204" s="1"/>
      <c r="H204" s="3">
        <v>69</v>
      </c>
      <c r="I204" s="3">
        <f t="shared" si="14"/>
        <v>0</v>
      </c>
      <c r="J204" s="3">
        <v>227</v>
      </c>
      <c r="K204" s="4">
        <f t="shared" si="7"/>
        <v>0.30396475770925108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148</v>
      </c>
      <c r="D205" s="5" t="s">
        <v>282</v>
      </c>
      <c r="E205" s="1">
        <v>2018</v>
      </c>
      <c r="F205" s="1" t="s">
        <v>123</v>
      </c>
      <c r="G205" s="1"/>
      <c r="H205" s="3">
        <v>40.47</v>
      </c>
      <c r="I205" s="3">
        <f t="shared" si="14"/>
        <v>0</v>
      </c>
      <c r="J205" s="3">
        <v>128</v>
      </c>
      <c r="K205" s="4">
        <f t="shared" ref="K205:K268" si="15">H205/J205</f>
        <v>0.31617187499999999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148</v>
      </c>
      <c r="D206" s="1" t="s">
        <v>283</v>
      </c>
      <c r="E206" s="1">
        <v>2020</v>
      </c>
      <c r="F206" s="1" t="s">
        <v>123</v>
      </c>
      <c r="G206" s="1"/>
      <c r="H206" s="3">
        <v>69</v>
      </c>
      <c r="I206" s="3">
        <f t="shared" si="14"/>
        <v>0</v>
      </c>
      <c r="J206" s="3">
        <v>239</v>
      </c>
      <c r="K206" s="4">
        <f t="shared" si="15"/>
        <v>0.28870292887029286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6" t="s">
        <v>284</v>
      </c>
      <c r="B207" s="1" t="s">
        <v>108</v>
      </c>
      <c r="C207" s="1" t="s">
        <v>388</v>
      </c>
      <c r="D207" s="1" t="s">
        <v>389</v>
      </c>
      <c r="E207" s="1">
        <v>2022</v>
      </c>
      <c r="F207" s="1" t="s">
        <v>372</v>
      </c>
      <c r="G207" s="1">
        <v>10</v>
      </c>
      <c r="H207" s="3">
        <v>28.5</v>
      </c>
      <c r="I207" s="3">
        <f t="shared" si="14"/>
        <v>285</v>
      </c>
      <c r="J207" s="3">
        <v>90</v>
      </c>
      <c r="K207" s="4">
        <f t="shared" si="15"/>
        <v>0.31666666666666665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6" t="s">
        <v>284</v>
      </c>
      <c r="B208" s="1" t="s">
        <v>108</v>
      </c>
      <c r="C208" s="1" t="s">
        <v>155</v>
      </c>
      <c r="D208" s="1" t="s">
        <v>285</v>
      </c>
      <c r="E208" s="1"/>
      <c r="F208" s="1" t="s">
        <v>50</v>
      </c>
      <c r="G208" s="1"/>
      <c r="H208" s="3">
        <v>69</v>
      </c>
      <c r="I208" s="3">
        <f t="shared" si="14"/>
        <v>0</v>
      </c>
      <c r="J208" s="3">
        <v>227</v>
      </c>
      <c r="K208" s="4">
        <f t="shared" si="15"/>
        <v>0.30396475770925108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6" t="s">
        <v>284</v>
      </c>
      <c r="B209" s="1" t="s">
        <v>108</v>
      </c>
      <c r="C209" s="1" t="s">
        <v>286</v>
      </c>
      <c r="D209" s="1" t="s">
        <v>287</v>
      </c>
      <c r="E209" s="1">
        <v>2022</v>
      </c>
      <c r="F209" s="1" t="s">
        <v>123</v>
      </c>
      <c r="G209" s="1">
        <v>4</v>
      </c>
      <c r="H209" s="3">
        <v>16.77</v>
      </c>
      <c r="I209" s="3">
        <f t="shared" si="14"/>
        <v>67.08</v>
      </c>
      <c r="J209" s="3">
        <v>68</v>
      </c>
      <c r="K209" s="4">
        <f t="shared" si="15"/>
        <v>0.24661764705882352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6" t="s">
        <v>284</v>
      </c>
      <c r="B210" s="1" t="s">
        <v>108</v>
      </c>
      <c r="C210" s="1" t="s">
        <v>286</v>
      </c>
      <c r="D210" s="1" t="s">
        <v>288</v>
      </c>
      <c r="E210" s="1">
        <v>2020</v>
      </c>
      <c r="F210" s="1" t="s">
        <v>123</v>
      </c>
      <c r="G210" s="1"/>
      <c r="H210" s="3">
        <v>17.16</v>
      </c>
      <c r="I210" s="3">
        <f t="shared" si="14"/>
        <v>0</v>
      </c>
      <c r="J210" s="3">
        <v>68</v>
      </c>
      <c r="K210" s="4">
        <f t="shared" si="15"/>
        <v>0.25235294117647061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6" t="s">
        <v>284</v>
      </c>
      <c r="B211" s="1" t="s">
        <v>157</v>
      </c>
      <c r="C211" s="1" t="s">
        <v>289</v>
      </c>
      <c r="D211" s="5" t="s">
        <v>290</v>
      </c>
      <c r="E211" s="1"/>
      <c r="F211" s="1" t="s">
        <v>83</v>
      </c>
      <c r="G211" s="1"/>
      <c r="H211" s="3">
        <v>24</v>
      </c>
      <c r="I211" s="3">
        <f t="shared" si="14"/>
        <v>0</v>
      </c>
      <c r="J211" s="3">
        <v>82</v>
      </c>
      <c r="K211" s="4">
        <f t="shared" si="15"/>
        <v>0.29268292682926828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6" t="s">
        <v>284</v>
      </c>
      <c r="B212" s="1" t="s">
        <v>225</v>
      </c>
      <c r="C212" s="1" t="s">
        <v>291</v>
      </c>
      <c r="D212" s="1" t="s">
        <v>292</v>
      </c>
      <c r="E212" s="1"/>
      <c r="F212" s="1" t="s">
        <v>83</v>
      </c>
      <c r="G212" s="1">
        <v>6</v>
      </c>
      <c r="H212" s="3">
        <v>31</v>
      </c>
      <c r="I212" s="3">
        <f t="shared" si="14"/>
        <v>186</v>
      </c>
      <c r="J212" s="3">
        <v>94</v>
      </c>
      <c r="K212" s="4">
        <f t="shared" si="15"/>
        <v>0.32978723404255317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157</v>
      </c>
      <c r="C213" s="1" t="s">
        <v>293</v>
      </c>
      <c r="D213" s="1" t="s">
        <v>294</v>
      </c>
      <c r="E213" s="1"/>
      <c r="F213" s="1" t="s">
        <v>83</v>
      </c>
      <c r="G213" s="1"/>
      <c r="H213" s="3">
        <v>20</v>
      </c>
      <c r="I213" s="3">
        <f t="shared" si="14"/>
        <v>0</v>
      </c>
      <c r="J213" s="3">
        <v>70</v>
      </c>
      <c r="K213" s="4">
        <f t="shared" si="15"/>
        <v>0.2857142857142857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7" t="s">
        <v>295</v>
      </c>
      <c r="B214" s="1" t="s">
        <v>108</v>
      </c>
      <c r="C214" s="1" t="s">
        <v>296</v>
      </c>
      <c r="D214" s="1" t="s">
        <v>297</v>
      </c>
      <c r="E214" s="1"/>
      <c r="F214" s="1" t="s">
        <v>90</v>
      </c>
      <c r="G214" s="1"/>
      <c r="H214" s="3">
        <v>159</v>
      </c>
      <c r="I214" s="3">
        <f t="shared" si="14"/>
        <v>0</v>
      </c>
      <c r="J214" s="3">
        <v>469</v>
      </c>
      <c r="K214" s="4">
        <f t="shared" si="15"/>
        <v>0.33901918976545842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7" t="s">
        <v>295</v>
      </c>
      <c r="B215" s="1" t="s">
        <v>108</v>
      </c>
      <c r="C215" s="1" t="s">
        <v>296</v>
      </c>
      <c r="D215" s="1" t="s">
        <v>298</v>
      </c>
      <c r="E215" s="1"/>
      <c r="F215" s="1" t="s">
        <v>90</v>
      </c>
      <c r="G215" s="1"/>
      <c r="H215" s="3">
        <v>112</v>
      </c>
      <c r="I215" s="3">
        <f t="shared" si="14"/>
        <v>0</v>
      </c>
      <c r="J215" s="3">
        <v>349</v>
      </c>
      <c r="K215" s="4">
        <f t="shared" si="15"/>
        <v>0.3209169054441261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7" t="s">
        <v>295</v>
      </c>
      <c r="B216" s="1" t="s">
        <v>108</v>
      </c>
      <c r="C216" s="1" t="s">
        <v>299</v>
      </c>
      <c r="D216" s="1" t="s">
        <v>300</v>
      </c>
      <c r="E216" s="1"/>
      <c r="F216" s="1" t="s">
        <v>372</v>
      </c>
      <c r="G216" s="1"/>
      <c r="H216" s="3">
        <v>24</v>
      </c>
      <c r="I216" s="3">
        <f t="shared" si="14"/>
        <v>0</v>
      </c>
      <c r="J216" s="3">
        <v>79</v>
      </c>
      <c r="K216" s="4">
        <f t="shared" si="15"/>
        <v>0.30379746835443039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7" t="s">
        <v>295</v>
      </c>
      <c r="B217" s="1" t="s">
        <v>108</v>
      </c>
      <c r="C217" s="1" t="s">
        <v>299</v>
      </c>
      <c r="D217" s="1" t="s">
        <v>301</v>
      </c>
      <c r="E217" s="1">
        <v>2021</v>
      </c>
      <c r="F217" s="1" t="s">
        <v>123</v>
      </c>
      <c r="G217" s="1">
        <v>3</v>
      </c>
      <c r="H217" s="3">
        <v>31.83</v>
      </c>
      <c r="I217" s="3">
        <f t="shared" si="14"/>
        <v>95.49</v>
      </c>
      <c r="J217" s="3">
        <v>99</v>
      </c>
      <c r="K217" s="4">
        <f t="shared" si="15"/>
        <v>0.32151515151515148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7" t="s">
        <v>295</v>
      </c>
      <c r="B218" s="1" t="s">
        <v>108</v>
      </c>
      <c r="C218" s="1" t="s">
        <v>302</v>
      </c>
      <c r="D218" s="1" t="s">
        <v>303</v>
      </c>
      <c r="E218" s="1"/>
      <c r="F218" s="1" t="s">
        <v>372</v>
      </c>
      <c r="G218" s="1"/>
      <c r="H218" s="3">
        <v>28.75</v>
      </c>
      <c r="I218" s="3">
        <f t="shared" si="14"/>
        <v>0</v>
      </c>
      <c r="J218" s="3">
        <v>98</v>
      </c>
      <c r="K218" s="4">
        <f t="shared" si="15"/>
        <v>0.29336734693877553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7" t="s">
        <v>295</v>
      </c>
      <c r="B219" s="1" t="s">
        <v>108</v>
      </c>
      <c r="C219" s="1" t="s">
        <v>302</v>
      </c>
      <c r="D219" s="1" t="s">
        <v>304</v>
      </c>
      <c r="E219" s="1"/>
      <c r="F219" s="1" t="s">
        <v>372</v>
      </c>
      <c r="G219" s="1"/>
      <c r="H219" s="3">
        <v>28</v>
      </c>
      <c r="I219" s="3">
        <f t="shared" si="14"/>
        <v>0</v>
      </c>
      <c r="J219" s="3">
        <v>92</v>
      </c>
      <c r="K219" s="4">
        <f t="shared" si="15"/>
        <v>0.30434782608695654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305</v>
      </c>
      <c r="D220" s="1" t="s">
        <v>306</v>
      </c>
      <c r="E220" s="1"/>
      <c r="F220" s="1" t="s">
        <v>83</v>
      </c>
      <c r="G220" s="1"/>
      <c r="H220" s="3">
        <v>35</v>
      </c>
      <c r="I220" s="3">
        <f t="shared" si="14"/>
        <v>0</v>
      </c>
      <c r="J220" s="3">
        <v>110</v>
      </c>
      <c r="K220" s="4">
        <f t="shared" si="15"/>
        <v>0.31818181818181818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299</v>
      </c>
      <c r="D221" s="1" t="s">
        <v>307</v>
      </c>
      <c r="E221" s="1"/>
      <c r="F221" s="1" t="s">
        <v>83</v>
      </c>
      <c r="G221" s="1"/>
      <c r="H221" s="3">
        <v>34</v>
      </c>
      <c r="I221" s="3">
        <f t="shared" si="14"/>
        <v>0</v>
      </c>
      <c r="J221" s="3">
        <v>108</v>
      </c>
      <c r="K221" s="4">
        <f t="shared" si="15"/>
        <v>0.31481481481481483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308</v>
      </c>
      <c r="D222" s="1" t="s">
        <v>309</v>
      </c>
      <c r="E222" s="1"/>
      <c r="F222" s="1" t="s">
        <v>83</v>
      </c>
      <c r="G222" s="1"/>
      <c r="H222" s="3">
        <v>46</v>
      </c>
      <c r="I222" s="3">
        <f t="shared" si="14"/>
        <v>0</v>
      </c>
      <c r="J222" s="3">
        <v>138</v>
      </c>
      <c r="K222" s="4">
        <f t="shared" si="15"/>
        <v>0.33333333333333331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299</v>
      </c>
      <c r="D223" s="1" t="s">
        <v>310</v>
      </c>
      <c r="E223" s="1"/>
      <c r="F223" s="1" t="s">
        <v>130</v>
      </c>
      <c r="G223" s="1">
        <v>5</v>
      </c>
      <c r="H223" s="3">
        <v>32</v>
      </c>
      <c r="I223" s="3">
        <f t="shared" si="14"/>
        <v>160</v>
      </c>
      <c r="J223" s="3">
        <v>102</v>
      </c>
      <c r="K223" s="4">
        <f t="shared" si="15"/>
        <v>0.31372549019607843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96</v>
      </c>
      <c r="C224" s="1" t="s">
        <v>302</v>
      </c>
      <c r="D224" s="1" t="s">
        <v>311</v>
      </c>
      <c r="E224" s="1"/>
      <c r="F224" s="1" t="s">
        <v>130</v>
      </c>
      <c r="G224" s="1"/>
      <c r="H224" s="3">
        <v>28</v>
      </c>
      <c r="I224" s="3">
        <f t="shared" si="14"/>
        <v>0</v>
      </c>
      <c r="J224" s="3">
        <v>94</v>
      </c>
      <c r="K224" s="4">
        <f t="shared" si="15"/>
        <v>0.2978723404255319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302</v>
      </c>
      <c r="D225" s="1" t="s">
        <v>312</v>
      </c>
      <c r="E225" s="1"/>
      <c r="F225" s="1" t="s">
        <v>90</v>
      </c>
      <c r="G225" s="1"/>
      <c r="H225" s="3">
        <v>36</v>
      </c>
      <c r="I225" s="3">
        <f t="shared" si="14"/>
        <v>0</v>
      </c>
      <c r="J225" s="3">
        <v>116</v>
      </c>
      <c r="K225" s="4">
        <f t="shared" si="15"/>
        <v>0.31034482758620691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302</v>
      </c>
      <c r="D226" s="1" t="s">
        <v>371</v>
      </c>
      <c r="E226" s="1">
        <v>2020</v>
      </c>
      <c r="F226" s="1" t="s">
        <v>372</v>
      </c>
      <c r="G226" s="1">
        <v>2</v>
      </c>
      <c r="H226" s="3">
        <v>68</v>
      </c>
      <c r="I226" s="3">
        <f t="shared" si="14"/>
        <v>136</v>
      </c>
      <c r="J226" s="3">
        <v>220</v>
      </c>
      <c r="K226" s="4">
        <v>0.30909999999999999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108</v>
      </c>
      <c r="C227" s="1" t="s">
        <v>302</v>
      </c>
      <c r="D227" s="1" t="s">
        <v>313</v>
      </c>
      <c r="E227" s="1"/>
      <c r="F227" s="1" t="s">
        <v>372</v>
      </c>
      <c r="G227" s="1"/>
      <c r="H227" s="3">
        <v>36.950000000000003</v>
      </c>
      <c r="I227" s="3">
        <f t="shared" si="14"/>
        <v>0</v>
      </c>
      <c r="J227" s="3">
        <v>116</v>
      </c>
      <c r="K227" s="4">
        <f t="shared" si="15"/>
        <v>0.31853448275862073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302</v>
      </c>
      <c r="D228" s="1" t="s">
        <v>314</v>
      </c>
      <c r="E228" s="1"/>
      <c r="F228" s="1" t="s">
        <v>372</v>
      </c>
      <c r="G228" s="1">
        <v>1</v>
      </c>
      <c r="H228" s="3">
        <v>29</v>
      </c>
      <c r="I228" s="3">
        <f t="shared" si="14"/>
        <v>29</v>
      </c>
      <c r="J228" s="3">
        <v>96</v>
      </c>
      <c r="K228" s="4">
        <f t="shared" si="15"/>
        <v>0.30208333333333331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315</v>
      </c>
      <c r="E229" s="1"/>
      <c r="F229" s="1" t="s">
        <v>372</v>
      </c>
      <c r="G229" s="1"/>
      <c r="H229" s="3">
        <v>49</v>
      </c>
      <c r="I229" s="3">
        <f t="shared" si="14"/>
        <v>0</v>
      </c>
      <c r="J229" s="3">
        <v>155</v>
      </c>
      <c r="K229" s="4">
        <f t="shared" si="15"/>
        <v>0.31612903225806449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316</v>
      </c>
      <c r="E230" s="1"/>
      <c r="F230" s="1" t="s">
        <v>372</v>
      </c>
      <c r="G230" s="1"/>
      <c r="H230" s="3">
        <v>294</v>
      </c>
      <c r="I230" s="3">
        <f t="shared" si="14"/>
        <v>0</v>
      </c>
      <c r="J230" s="3">
        <v>780</v>
      </c>
      <c r="K230" s="4">
        <f t="shared" si="15"/>
        <v>0.37692307692307692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317</v>
      </c>
      <c r="E231" s="1"/>
      <c r="F231" s="1" t="s">
        <v>372</v>
      </c>
      <c r="G231" s="1"/>
      <c r="H231" s="3">
        <v>340</v>
      </c>
      <c r="I231" s="3">
        <f t="shared" si="14"/>
        <v>0</v>
      </c>
      <c r="J231" s="3">
        <v>1050</v>
      </c>
      <c r="K231" s="4">
        <f t="shared" si="15"/>
        <v>0.32380952380952382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318</v>
      </c>
      <c r="E232" s="1"/>
      <c r="F232" s="1" t="s">
        <v>372</v>
      </c>
      <c r="G232" s="1">
        <v>2</v>
      </c>
      <c r="H232" s="3">
        <v>455</v>
      </c>
      <c r="I232" s="3">
        <f t="shared" si="14"/>
        <v>910</v>
      </c>
      <c r="J232" s="3">
        <v>1150</v>
      </c>
      <c r="K232" s="4">
        <f t="shared" si="15"/>
        <v>0.39565217391304347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319</v>
      </c>
      <c r="E233" s="1"/>
      <c r="F233" s="1" t="s">
        <v>372</v>
      </c>
      <c r="G233" s="1"/>
      <c r="H233" s="3">
        <v>95</v>
      </c>
      <c r="I233" s="3">
        <f t="shared" si="14"/>
        <v>0</v>
      </c>
      <c r="J233" s="3">
        <v>330</v>
      </c>
      <c r="K233" s="4">
        <f t="shared" si="15"/>
        <v>0.2878787878787879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320</v>
      </c>
      <c r="E234" s="1"/>
      <c r="F234" s="1" t="s">
        <v>372</v>
      </c>
      <c r="G234" s="1"/>
      <c r="H234" s="3">
        <v>74</v>
      </c>
      <c r="I234" s="3">
        <f t="shared" si="14"/>
        <v>0</v>
      </c>
      <c r="J234" s="3">
        <v>240</v>
      </c>
      <c r="K234" s="4">
        <f t="shared" si="15"/>
        <v>0.30833333333333335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321</v>
      </c>
      <c r="E235" s="1"/>
      <c r="F235" s="1" t="s">
        <v>372</v>
      </c>
      <c r="G235" s="1">
        <v>3</v>
      </c>
      <c r="H235" s="3">
        <v>173</v>
      </c>
      <c r="I235" s="3">
        <f t="shared" si="14"/>
        <v>519</v>
      </c>
      <c r="J235" s="3">
        <v>550</v>
      </c>
      <c r="K235" s="4">
        <f t="shared" si="15"/>
        <v>0.31454545454545457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322</v>
      </c>
      <c r="E236" s="1"/>
      <c r="F236" s="1" t="s">
        <v>372</v>
      </c>
      <c r="G236" s="1"/>
      <c r="H236" s="3">
        <v>179</v>
      </c>
      <c r="I236" s="3">
        <f t="shared" si="14"/>
        <v>0</v>
      </c>
      <c r="J236" s="3">
        <v>575</v>
      </c>
      <c r="K236" s="4">
        <f t="shared" si="15"/>
        <v>0.31130434782608696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323</v>
      </c>
      <c r="E237" s="1">
        <v>2016</v>
      </c>
      <c r="F237" s="1" t="s">
        <v>372</v>
      </c>
      <c r="G237" s="1">
        <v>2</v>
      </c>
      <c r="H237" s="3">
        <v>71.95</v>
      </c>
      <c r="I237" s="3">
        <f t="shared" si="14"/>
        <v>143.9</v>
      </c>
      <c r="J237" s="3">
        <v>230</v>
      </c>
      <c r="K237" s="4">
        <f t="shared" si="15"/>
        <v>0.31282608695652175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324</v>
      </c>
      <c r="E238" s="1">
        <v>2020</v>
      </c>
      <c r="F238" s="1" t="s">
        <v>372</v>
      </c>
      <c r="G238" s="1">
        <v>2</v>
      </c>
      <c r="H238" s="3">
        <v>932</v>
      </c>
      <c r="I238" s="3">
        <f t="shared" si="14"/>
        <v>1864</v>
      </c>
      <c r="J238" s="3">
        <v>2400</v>
      </c>
      <c r="K238" s="4">
        <f t="shared" si="15"/>
        <v>0.38833333333333331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325</v>
      </c>
      <c r="E239" s="1">
        <v>3</v>
      </c>
      <c r="F239" s="1" t="s">
        <v>76</v>
      </c>
      <c r="G239" s="1">
        <v>3</v>
      </c>
      <c r="H239" s="3">
        <v>328.6</v>
      </c>
      <c r="I239" s="3">
        <f t="shared" si="14"/>
        <v>985.80000000000007</v>
      </c>
      <c r="J239" s="3">
        <v>950</v>
      </c>
      <c r="K239" s="4">
        <f t="shared" si="15"/>
        <v>0.34589473684210531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326</v>
      </c>
      <c r="E240" s="1">
        <v>1</v>
      </c>
      <c r="F240" s="1" t="s">
        <v>76</v>
      </c>
      <c r="G240" s="1">
        <v>1</v>
      </c>
      <c r="H240" s="3">
        <v>525.76</v>
      </c>
      <c r="I240" s="3">
        <f t="shared" si="14"/>
        <v>525.76</v>
      </c>
      <c r="J240" s="3">
        <v>1325</v>
      </c>
      <c r="K240" s="4">
        <f t="shared" si="15"/>
        <v>0.39679999999999999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327</v>
      </c>
      <c r="E241" s="1"/>
      <c r="F241" s="1" t="s">
        <v>76</v>
      </c>
      <c r="G241" s="1"/>
      <c r="H241" s="3">
        <v>185.5</v>
      </c>
      <c r="I241" s="3">
        <f t="shared" si="14"/>
        <v>0</v>
      </c>
      <c r="J241" s="3">
        <v>545</v>
      </c>
      <c r="K241" s="4">
        <f t="shared" si="15"/>
        <v>0.34036697247706421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328</v>
      </c>
      <c r="E242" s="1">
        <v>2020</v>
      </c>
      <c r="F242" s="1" t="s">
        <v>123</v>
      </c>
      <c r="G242" s="1">
        <v>5</v>
      </c>
      <c r="H242" s="3">
        <v>58.33</v>
      </c>
      <c r="I242" s="3">
        <f t="shared" si="14"/>
        <v>291.64999999999998</v>
      </c>
      <c r="J242" s="3">
        <v>178</v>
      </c>
      <c r="K242" s="4">
        <f t="shared" si="15"/>
        <v>0.32769662921348314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329</v>
      </c>
      <c r="E243" s="1">
        <v>2020</v>
      </c>
      <c r="F243" s="1" t="s">
        <v>123</v>
      </c>
      <c r="G243" s="1"/>
      <c r="H243" s="3">
        <v>71.67</v>
      </c>
      <c r="I243" s="3">
        <f t="shared" si="14"/>
        <v>0</v>
      </c>
      <c r="J243" s="3">
        <v>230</v>
      </c>
      <c r="K243" s="4">
        <f t="shared" si="15"/>
        <v>0.31160869565217392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330</v>
      </c>
      <c r="E244" s="1"/>
      <c r="F244" s="1" t="s">
        <v>123</v>
      </c>
      <c r="G244" s="1"/>
      <c r="H244" s="3">
        <v>65</v>
      </c>
      <c r="I244" s="3">
        <f t="shared" si="14"/>
        <v>0</v>
      </c>
      <c r="J244" s="3">
        <v>217</v>
      </c>
      <c r="K244" s="4">
        <f t="shared" si="15"/>
        <v>0.29953917050691242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331</v>
      </c>
      <c r="E245" s="1"/>
      <c r="F245" s="1" t="s">
        <v>123</v>
      </c>
      <c r="G245" s="1">
        <v>1</v>
      </c>
      <c r="H245" s="3">
        <v>193</v>
      </c>
      <c r="I245" s="3">
        <f t="shared" si="14"/>
        <v>193</v>
      </c>
      <c r="J245" s="3">
        <v>569</v>
      </c>
      <c r="K245" s="4">
        <f t="shared" si="15"/>
        <v>0.33919156414762741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332</v>
      </c>
      <c r="E246" s="1">
        <v>2020</v>
      </c>
      <c r="F246" s="1" t="s">
        <v>123</v>
      </c>
      <c r="G246" s="1">
        <v>1</v>
      </c>
      <c r="H246" s="3">
        <v>47.58</v>
      </c>
      <c r="I246" s="3">
        <f t="shared" si="14"/>
        <v>47.58</v>
      </c>
      <c r="J246" s="3">
        <v>160</v>
      </c>
      <c r="K246" s="4">
        <f t="shared" si="15"/>
        <v>0.297375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333</v>
      </c>
      <c r="E247" s="1"/>
      <c r="F247" s="1" t="s">
        <v>123</v>
      </c>
      <c r="G247" s="1"/>
      <c r="H247" s="3">
        <v>56</v>
      </c>
      <c r="I247" s="3">
        <f t="shared" si="14"/>
        <v>0</v>
      </c>
      <c r="J247" s="3">
        <v>180</v>
      </c>
      <c r="K247" s="4">
        <f t="shared" si="15"/>
        <v>0.31111111111111112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334</v>
      </c>
      <c r="E248" s="1"/>
      <c r="F248" s="1" t="s">
        <v>123</v>
      </c>
      <c r="G248" s="1">
        <v>1</v>
      </c>
      <c r="H248" s="3">
        <v>160</v>
      </c>
      <c r="I248" s="3">
        <f t="shared" si="14"/>
        <v>160</v>
      </c>
      <c r="J248" s="3">
        <v>525</v>
      </c>
      <c r="K248" s="4">
        <f t="shared" si="15"/>
        <v>0.30476190476190479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335</v>
      </c>
      <c r="E249" s="1">
        <v>2018</v>
      </c>
      <c r="F249" s="1" t="s">
        <v>123</v>
      </c>
      <c r="G249" s="1"/>
      <c r="H249" s="3">
        <v>49.08</v>
      </c>
      <c r="I249" s="3">
        <f t="shared" si="14"/>
        <v>0</v>
      </c>
      <c r="J249" s="3">
        <v>149</v>
      </c>
      <c r="K249" s="4">
        <f t="shared" si="15"/>
        <v>0.32939597315436242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336</v>
      </c>
      <c r="E250" s="1">
        <v>2020</v>
      </c>
      <c r="F250" s="1" t="s">
        <v>123</v>
      </c>
      <c r="G250" s="1">
        <v>3</v>
      </c>
      <c r="H250" s="3">
        <v>97.33</v>
      </c>
      <c r="I250" s="3">
        <f t="shared" si="14"/>
        <v>291.99</v>
      </c>
      <c r="J250" s="3">
        <v>305</v>
      </c>
      <c r="K250" s="4">
        <f t="shared" si="15"/>
        <v>0.31911475409836065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337</v>
      </c>
      <c r="E251" s="1">
        <v>2020</v>
      </c>
      <c r="F251" s="1" t="s">
        <v>123</v>
      </c>
      <c r="G251" s="1"/>
      <c r="H251" s="3">
        <v>144.75</v>
      </c>
      <c r="I251" s="3">
        <f t="shared" si="14"/>
        <v>0</v>
      </c>
      <c r="J251" s="3">
        <v>450</v>
      </c>
      <c r="K251" s="4">
        <f t="shared" si="15"/>
        <v>0.32166666666666666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299</v>
      </c>
      <c r="D252" s="1" t="s">
        <v>338</v>
      </c>
      <c r="E252" s="1">
        <v>2021</v>
      </c>
      <c r="F252" s="1" t="s">
        <v>123</v>
      </c>
      <c r="G252" s="1">
        <v>6</v>
      </c>
      <c r="H252" s="3">
        <v>22.5</v>
      </c>
      <c r="I252" s="3">
        <f t="shared" si="14"/>
        <v>135</v>
      </c>
      <c r="J252" s="3">
        <v>84</v>
      </c>
      <c r="K252" s="4">
        <f t="shared" si="15"/>
        <v>0.26785714285714285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400</v>
      </c>
      <c r="E253" s="1">
        <v>2022</v>
      </c>
      <c r="F253" s="1" t="s">
        <v>123</v>
      </c>
      <c r="G253" s="1">
        <v>9</v>
      </c>
      <c r="H253" s="3">
        <v>24</v>
      </c>
      <c r="I253" s="3">
        <f t="shared" si="14"/>
        <v>216</v>
      </c>
      <c r="J253" s="3">
        <v>79</v>
      </c>
      <c r="K253" s="4">
        <f t="shared" si="15"/>
        <v>0.30379746835443039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339</v>
      </c>
      <c r="E254" s="1">
        <v>2020</v>
      </c>
      <c r="F254" s="1" t="s">
        <v>372</v>
      </c>
      <c r="G254" s="1">
        <v>7</v>
      </c>
      <c r="H254" s="3">
        <v>95</v>
      </c>
      <c r="I254" s="3">
        <f t="shared" si="14"/>
        <v>665</v>
      </c>
      <c r="J254" s="3">
        <v>289</v>
      </c>
      <c r="K254" s="4">
        <f t="shared" si="15"/>
        <v>0.32871972318339099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340</v>
      </c>
      <c r="E255" s="1">
        <v>2020</v>
      </c>
      <c r="F255" s="1" t="s">
        <v>372</v>
      </c>
      <c r="G255" s="1">
        <v>2</v>
      </c>
      <c r="H255" s="3">
        <v>31.95</v>
      </c>
      <c r="I255" s="3">
        <f t="shared" si="14"/>
        <v>63.9</v>
      </c>
      <c r="J255" s="3">
        <v>289</v>
      </c>
      <c r="K255" s="4">
        <f t="shared" si="15"/>
        <v>0.11055363321799308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180</v>
      </c>
      <c r="C256" s="1" t="s">
        <v>302</v>
      </c>
      <c r="D256" s="1" t="s">
        <v>341</v>
      </c>
      <c r="E256" s="1">
        <v>2021</v>
      </c>
      <c r="F256" s="1" t="s">
        <v>372</v>
      </c>
      <c r="G256" s="1"/>
      <c r="H256" s="3">
        <v>26.5</v>
      </c>
      <c r="I256" s="3">
        <f t="shared" si="14"/>
        <v>0</v>
      </c>
      <c r="J256" s="3">
        <v>102</v>
      </c>
      <c r="K256" s="4">
        <f t="shared" si="15"/>
        <v>0.25980392156862747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342</v>
      </c>
      <c r="D257" s="1" t="s">
        <v>343</v>
      </c>
      <c r="E257" s="1">
        <v>2019</v>
      </c>
      <c r="F257" s="1" t="s">
        <v>123</v>
      </c>
      <c r="G257" s="1"/>
      <c r="H257" s="3">
        <v>56</v>
      </c>
      <c r="I257" s="3">
        <f t="shared" si="14"/>
        <v>0</v>
      </c>
      <c r="J257" s="3">
        <v>168</v>
      </c>
      <c r="K257" s="4">
        <f t="shared" si="15"/>
        <v>0.33333333333333331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157</v>
      </c>
      <c r="C258" s="1" t="s">
        <v>344</v>
      </c>
      <c r="D258" s="1" t="s">
        <v>345</v>
      </c>
      <c r="E258" s="1"/>
      <c r="F258" s="1" t="s">
        <v>372</v>
      </c>
      <c r="G258" s="1"/>
      <c r="H258" s="3">
        <v>42</v>
      </c>
      <c r="I258" s="3">
        <f t="shared" ref="I258:I272" si="16">H258*G258</f>
        <v>0</v>
      </c>
      <c r="J258" s="3">
        <v>139</v>
      </c>
      <c r="K258" s="4">
        <f t="shared" si="15"/>
        <v>0.30215827338129497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157</v>
      </c>
      <c r="C259" s="1" t="s">
        <v>344</v>
      </c>
      <c r="D259" s="1" t="s">
        <v>346</v>
      </c>
      <c r="E259" s="1"/>
      <c r="F259" s="1" t="s">
        <v>372</v>
      </c>
      <c r="G259" s="1"/>
      <c r="H259" s="3">
        <v>65</v>
      </c>
      <c r="I259" s="3">
        <f t="shared" si="16"/>
        <v>0</v>
      </c>
      <c r="J259" s="3">
        <v>209</v>
      </c>
      <c r="K259" s="4">
        <f t="shared" si="15"/>
        <v>0.31100478468899523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157</v>
      </c>
      <c r="C260" s="1" t="s">
        <v>344</v>
      </c>
      <c r="D260" s="1" t="s">
        <v>347</v>
      </c>
      <c r="E260" s="1"/>
      <c r="F260" s="1" t="s">
        <v>123</v>
      </c>
      <c r="G260" s="1"/>
      <c r="H260" s="3">
        <v>79</v>
      </c>
      <c r="I260" s="3">
        <f t="shared" si="16"/>
        <v>0</v>
      </c>
      <c r="J260" s="3">
        <v>255</v>
      </c>
      <c r="K260" s="4">
        <f t="shared" si="15"/>
        <v>0.30980392156862746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157</v>
      </c>
      <c r="C261" s="1" t="s">
        <v>289</v>
      </c>
      <c r="D261" s="1" t="s">
        <v>348</v>
      </c>
      <c r="E261" s="1"/>
      <c r="F261" s="1" t="s">
        <v>83</v>
      </c>
      <c r="G261" s="1"/>
      <c r="H261" s="3">
        <v>25</v>
      </c>
      <c r="I261" s="3">
        <f t="shared" si="16"/>
        <v>0</v>
      </c>
      <c r="J261" s="3">
        <v>88</v>
      </c>
      <c r="K261" s="4">
        <f t="shared" si="15"/>
        <v>0.28409090909090912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157</v>
      </c>
      <c r="C262" s="1" t="s">
        <v>289</v>
      </c>
      <c r="D262" s="1" t="s">
        <v>348</v>
      </c>
      <c r="E262" s="1"/>
      <c r="F262" s="1" t="s">
        <v>83</v>
      </c>
      <c r="G262" s="1"/>
      <c r="H262" s="3">
        <v>35</v>
      </c>
      <c r="I262" s="3">
        <f t="shared" si="16"/>
        <v>0</v>
      </c>
      <c r="J262" s="3">
        <v>110</v>
      </c>
      <c r="K262" s="4">
        <f t="shared" si="15"/>
        <v>0.31818181818181818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157</v>
      </c>
      <c r="C263" s="1" t="s">
        <v>349</v>
      </c>
      <c r="D263" s="1" t="s">
        <v>350</v>
      </c>
      <c r="E263" s="1"/>
      <c r="F263" s="1" t="s">
        <v>83</v>
      </c>
      <c r="G263" s="1"/>
      <c r="H263" s="3">
        <v>34</v>
      </c>
      <c r="I263" s="3">
        <f t="shared" si="16"/>
        <v>0</v>
      </c>
      <c r="J263" s="3">
        <v>119</v>
      </c>
      <c r="K263" s="4">
        <f t="shared" si="15"/>
        <v>0.2857142857142857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134</v>
      </c>
      <c r="C264" s="1" t="s">
        <v>351</v>
      </c>
      <c r="D264" s="1" t="s">
        <v>352</v>
      </c>
      <c r="E264" s="1"/>
      <c r="F264" s="1" t="s">
        <v>83</v>
      </c>
      <c r="G264" s="1"/>
      <c r="H264" s="3">
        <v>21</v>
      </c>
      <c r="I264" s="3">
        <f t="shared" si="16"/>
        <v>0</v>
      </c>
      <c r="J264" s="3">
        <v>68</v>
      </c>
      <c r="K264" s="4">
        <f t="shared" si="15"/>
        <v>0.30882352941176472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134</v>
      </c>
      <c r="C265" s="1" t="s">
        <v>302</v>
      </c>
      <c r="D265" s="1" t="s">
        <v>353</v>
      </c>
      <c r="E265" s="1"/>
      <c r="F265" s="1" t="s">
        <v>141</v>
      </c>
      <c r="G265" s="1">
        <v>1</v>
      </c>
      <c r="H265" s="3">
        <v>33</v>
      </c>
      <c r="I265" s="3">
        <f t="shared" si="16"/>
        <v>33</v>
      </c>
      <c r="J265" s="3">
        <v>106</v>
      </c>
      <c r="K265" s="4">
        <f t="shared" si="15"/>
        <v>0.31132075471698112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134</v>
      </c>
      <c r="C266" s="1" t="s">
        <v>354</v>
      </c>
      <c r="D266" s="1" t="s">
        <v>355</v>
      </c>
      <c r="E266" s="1"/>
      <c r="F266" s="1" t="s">
        <v>83</v>
      </c>
      <c r="G266" s="1">
        <v>6</v>
      </c>
      <c r="H266" s="3">
        <v>24</v>
      </c>
      <c r="I266" s="3">
        <f t="shared" si="16"/>
        <v>144</v>
      </c>
      <c r="J266" s="1"/>
      <c r="K266" s="4" t="e">
        <f t="shared" si="15"/>
        <v>#DIV/0!</v>
      </c>
      <c r="L266" s="1" t="s">
        <v>101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356</v>
      </c>
      <c r="D267" s="1" t="s">
        <v>375</v>
      </c>
      <c r="E267" s="1">
        <v>2016</v>
      </c>
      <c r="F267" s="1" t="s">
        <v>372</v>
      </c>
      <c r="G267" s="1">
        <v>9</v>
      </c>
      <c r="H267" s="3">
        <v>26</v>
      </c>
      <c r="I267" s="3">
        <f t="shared" si="16"/>
        <v>234</v>
      </c>
      <c r="J267" s="3">
        <v>88</v>
      </c>
      <c r="K267" s="4">
        <f t="shared" si="15"/>
        <v>0.29545454545454547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8" t="s">
        <v>357</v>
      </c>
      <c r="B268" s="1" t="s">
        <v>108</v>
      </c>
      <c r="C268" s="1" t="s">
        <v>358</v>
      </c>
      <c r="D268" s="1" t="s">
        <v>359</v>
      </c>
      <c r="E268" s="1"/>
      <c r="F268" s="1" t="s">
        <v>372</v>
      </c>
      <c r="G268" s="1"/>
      <c r="H268" s="3">
        <v>501.95</v>
      </c>
      <c r="I268" s="3">
        <f t="shared" si="16"/>
        <v>0</v>
      </c>
      <c r="J268" s="1"/>
      <c r="K268" s="4" t="e">
        <f t="shared" si="15"/>
        <v>#DIV/0!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9" t="s">
        <v>376</v>
      </c>
      <c r="B269" s="1"/>
      <c r="C269" s="1" t="s">
        <v>377</v>
      </c>
      <c r="D269" s="1"/>
      <c r="E269" s="1"/>
      <c r="F269" s="1" t="s">
        <v>372</v>
      </c>
      <c r="G269" s="1"/>
      <c r="H269" s="3">
        <v>2</v>
      </c>
      <c r="I269" s="3">
        <f>H269*G269</f>
        <v>0</v>
      </c>
      <c r="J269" s="1"/>
      <c r="K269" s="4"/>
      <c r="L269" s="1" t="s">
        <v>378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9" t="s">
        <v>376</v>
      </c>
      <c r="B270" s="1"/>
      <c r="C270" s="1" t="s">
        <v>380</v>
      </c>
      <c r="D270" s="1"/>
      <c r="E270" s="1"/>
      <c r="F270" s="1" t="s">
        <v>372</v>
      </c>
      <c r="G270" s="1">
        <v>72</v>
      </c>
      <c r="H270" s="3">
        <v>2</v>
      </c>
      <c r="I270" s="3">
        <f>H270*G270</f>
        <v>144</v>
      </c>
      <c r="J270" s="1"/>
      <c r="K270" s="4"/>
      <c r="L270" s="1" t="s">
        <v>379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9" t="s">
        <v>376</v>
      </c>
      <c r="B271" s="1"/>
      <c r="C271" s="1" t="s">
        <v>381</v>
      </c>
      <c r="D271" s="1"/>
      <c r="E271" s="1"/>
      <c r="F271" s="1" t="s">
        <v>372</v>
      </c>
      <c r="G271" s="1">
        <v>42</v>
      </c>
      <c r="H271" s="3">
        <v>1.83</v>
      </c>
      <c r="I271" s="3">
        <f t="shared" si="16"/>
        <v>76.86</v>
      </c>
      <c r="J271" s="1"/>
      <c r="K271" s="4"/>
      <c r="L271" s="1" t="s">
        <v>379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9" t="s">
        <v>376</v>
      </c>
      <c r="B272" s="1"/>
      <c r="C272" s="1" t="s">
        <v>381</v>
      </c>
      <c r="D272" s="1"/>
      <c r="E272" s="1"/>
      <c r="F272" s="1" t="s">
        <v>372</v>
      </c>
      <c r="G272" s="1">
        <v>148</v>
      </c>
      <c r="H272" s="3">
        <v>2</v>
      </c>
      <c r="I272" s="3">
        <f t="shared" si="16"/>
        <v>296</v>
      </c>
      <c r="J272" s="1"/>
      <c r="K272" s="4"/>
      <c r="L272" s="1" t="s">
        <v>378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1"/>
      <c r="G273" s="1"/>
      <c r="H273" s="6" t="s">
        <v>360</v>
      </c>
      <c r="I273" s="7">
        <f>SUM(I2:I272)</f>
        <v>30384.650000000012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764A-5CCF-AB42-A648-8CC94EB14D1C}">
  <dimension ref="A1:AB276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8</v>
      </c>
      <c r="H2" s="3">
        <v>26.2</v>
      </c>
      <c r="I2" s="3">
        <f>H2*G2</f>
        <v>209.6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9</v>
      </c>
      <c r="H3" s="3">
        <v>38.6</v>
      </c>
      <c r="I3" s="3">
        <f t="shared" ref="I3:I66" si="0">H3*G3</f>
        <v>347.40000000000003</v>
      </c>
      <c r="J3" s="3">
        <v>117</v>
      </c>
      <c r="K3" s="4">
        <f t="shared" ref="K3:K7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9</v>
      </c>
      <c r="H5" s="3">
        <v>19.82</v>
      </c>
      <c r="I5" s="3">
        <f t="shared" si="0"/>
        <v>178.38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14</v>
      </c>
      <c r="H7" s="3">
        <v>20.16</v>
      </c>
      <c r="I7" s="3">
        <f t="shared" si="0"/>
        <v>282.24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/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/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/>
      <c r="H10" s="3">
        <v>60</v>
      </c>
      <c r="I10" s="3">
        <f t="shared" si="0"/>
        <v>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/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/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11</v>
      </c>
      <c r="H14" s="3">
        <v>27.5</v>
      </c>
      <c r="I14" s="3">
        <f t="shared" si="0"/>
        <v>302.5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>
        <v>4</v>
      </c>
      <c r="H15" s="3">
        <v>24</v>
      </c>
      <c r="I15" s="3">
        <f t="shared" si="0"/>
        <v>96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4</v>
      </c>
      <c r="H16" s="3">
        <v>82.5</v>
      </c>
      <c r="I16" s="3">
        <f t="shared" si="0"/>
        <v>330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/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9</v>
      </c>
      <c r="H18" s="3">
        <v>28.5</v>
      </c>
      <c r="I18" s="3">
        <f t="shared" si="0"/>
        <v>256.5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9</v>
      </c>
      <c r="H19" s="3">
        <v>23</v>
      </c>
      <c r="I19" s="3">
        <f t="shared" si="0"/>
        <v>207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/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/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9</v>
      </c>
      <c r="H22" s="3">
        <v>38.99</v>
      </c>
      <c r="I22" s="3">
        <f t="shared" si="0"/>
        <v>350.91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/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2</v>
      </c>
      <c r="H26" s="3">
        <v>55.46</v>
      </c>
      <c r="I26" s="3">
        <f t="shared" si="0"/>
        <v>110.92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1</v>
      </c>
      <c r="H27" s="3">
        <v>26.67</v>
      </c>
      <c r="I27" s="3">
        <f t="shared" si="0"/>
        <v>26.67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13</v>
      </c>
      <c r="H28" s="3">
        <v>12</v>
      </c>
      <c r="I28" s="3">
        <f t="shared" si="0"/>
        <v>156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/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/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>
        <v>10</v>
      </c>
      <c r="H31" s="3">
        <v>26.72</v>
      </c>
      <c r="I31" s="3">
        <f t="shared" si="0"/>
        <v>267.2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/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4</v>
      </c>
      <c r="H33" s="3">
        <v>28.41</v>
      </c>
      <c r="I33" s="3">
        <f t="shared" si="0"/>
        <v>113.64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/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/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7</v>
      </c>
      <c r="H37" s="3">
        <v>24</v>
      </c>
      <c r="I37" s="3">
        <f t="shared" si="0"/>
        <v>168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/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/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7</v>
      </c>
      <c r="H42" s="3">
        <v>65</v>
      </c>
      <c r="I42" s="3">
        <f t="shared" si="0"/>
        <v>455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/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/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12</v>
      </c>
      <c r="H45" s="3">
        <v>36</v>
      </c>
      <c r="I45" s="3">
        <f t="shared" si="0"/>
        <v>432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>
        <v>7</v>
      </c>
      <c r="H46" s="3">
        <v>22</v>
      </c>
      <c r="I46" s="3">
        <f t="shared" si="0"/>
        <v>154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/>
      <c r="H47" s="3">
        <v>46</v>
      </c>
      <c r="I47" s="3">
        <f t="shared" si="0"/>
        <v>0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8</v>
      </c>
      <c r="H48" s="3">
        <v>142</v>
      </c>
      <c r="I48" s="3">
        <f t="shared" si="0"/>
        <v>1136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2</v>
      </c>
      <c r="H49" s="3">
        <v>22.8</v>
      </c>
      <c r="I49" s="3">
        <f t="shared" si="0"/>
        <v>45.6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/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/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/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/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/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/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4</v>
      </c>
      <c r="H59" s="3">
        <v>66.95</v>
      </c>
      <c r="I59" s="3">
        <f t="shared" si="0"/>
        <v>267.8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20</v>
      </c>
      <c r="H60" s="3">
        <v>49</v>
      </c>
      <c r="I60" s="3">
        <f t="shared" si="0"/>
        <v>980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11</v>
      </c>
      <c r="H61" s="3">
        <v>49.95</v>
      </c>
      <c r="I61" s="3">
        <f t="shared" si="0"/>
        <v>549.45000000000005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13</v>
      </c>
      <c r="H62" s="3">
        <v>36</v>
      </c>
      <c r="I62" s="3">
        <f t="shared" si="0"/>
        <v>468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4</v>
      </c>
      <c r="H63" s="3">
        <v>82</v>
      </c>
      <c r="I63" s="3">
        <f t="shared" si="0"/>
        <v>328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4</v>
      </c>
      <c r="H64" s="3">
        <v>54.83</v>
      </c>
      <c r="I64" s="3">
        <f t="shared" si="0"/>
        <v>219.32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>
        <v>2</v>
      </c>
      <c r="H65" s="3">
        <v>48.33</v>
      </c>
      <c r="I65" s="3">
        <f t="shared" si="0"/>
        <v>96.66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/>
      <c r="H66" s="3">
        <v>117.33</v>
      </c>
      <c r="I66" s="3">
        <f t="shared" si="0"/>
        <v>0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>
        <v>6</v>
      </c>
      <c r="H67" s="3">
        <v>47</v>
      </c>
      <c r="I67" s="3">
        <f t="shared" ref="I67:I130" si="2">H67*G67</f>
        <v>282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/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/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/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129</v>
      </c>
      <c r="E71" s="1" t="s">
        <v>14</v>
      </c>
      <c r="F71" s="1" t="s">
        <v>130</v>
      </c>
      <c r="G71" s="21"/>
      <c r="H71" s="3">
        <v>29</v>
      </c>
      <c r="I71" s="3">
        <f t="shared" si="2"/>
        <v>0</v>
      </c>
      <c r="J71" s="3">
        <v>75</v>
      </c>
      <c r="K71" s="4">
        <f t="shared" si="1"/>
        <v>0.38666666666666666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404</v>
      </c>
      <c r="E72" s="1" t="s">
        <v>14</v>
      </c>
      <c r="F72" s="1" t="s">
        <v>405</v>
      </c>
      <c r="G72" s="21">
        <v>5</v>
      </c>
      <c r="H72" s="3">
        <v>26.5</v>
      </c>
      <c r="I72" s="3">
        <f t="shared" si="2"/>
        <v>132.5</v>
      </c>
      <c r="J72" s="3">
        <v>78</v>
      </c>
      <c r="K72" s="4">
        <f t="shared" si="1"/>
        <v>0.33974358974358976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131</v>
      </c>
      <c r="E73" s="1" t="s">
        <v>14</v>
      </c>
      <c r="F73" s="1" t="s">
        <v>130</v>
      </c>
      <c r="G73" s="21"/>
      <c r="H73" s="3">
        <v>29</v>
      </c>
      <c r="I73" s="3">
        <f t="shared" si="2"/>
        <v>0</v>
      </c>
      <c r="J73" s="3">
        <v>75</v>
      </c>
      <c r="K73" s="4">
        <f t="shared" si="1"/>
        <v>0.38666666666666666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132</v>
      </c>
      <c r="E74" s="1">
        <v>2006</v>
      </c>
      <c r="F74" s="1" t="s">
        <v>123</v>
      </c>
      <c r="G74" s="21">
        <v>6</v>
      </c>
      <c r="H74" s="3">
        <v>139.99</v>
      </c>
      <c r="I74" s="3">
        <f t="shared" si="2"/>
        <v>839.94</v>
      </c>
      <c r="J74" s="3">
        <v>435</v>
      </c>
      <c r="K74" s="4">
        <f t="shared" si="1"/>
        <v>0.321816091954023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133</v>
      </c>
      <c r="E75" s="1"/>
      <c r="F75" s="1" t="s">
        <v>83</v>
      </c>
      <c r="G75" s="21"/>
      <c r="H75" s="3">
        <v>61</v>
      </c>
      <c r="I75" s="3">
        <f t="shared" si="2"/>
        <v>0</v>
      </c>
      <c r="J75" s="3">
        <v>205</v>
      </c>
      <c r="K75" s="4">
        <f t="shared" si="1"/>
        <v>0.29756097560975608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134</v>
      </c>
      <c r="C76" s="1" t="s">
        <v>107</v>
      </c>
      <c r="D76" s="1" t="s">
        <v>135</v>
      </c>
      <c r="E76" s="1"/>
      <c r="F76" s="1" t="s">
        <v>83</v>
      </c>
      <c r="G76" s="21"/>
      <c r="H76" s="3">
        <v>26</v>
      </c>
      <c r="I76" s="3">
        <f t="shared" si="2"/>
        <v>0</v>
      </c>
      <c r="J76" s="3">
        <v>84</v>
      </c>
      <c r="K76" s="4">
        <f t="shared" ref="K76:K145" si="3">H76/J76</f>
        <v>0.30952380952380953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5" t="s">
        <v>136</v>
      </c>
      <c r="B77" s="1" t="s">
        <v>134</v>
      </c>
      <c r="C77" s="1" t="s">
        <v>137</v>
      </c>
      <c r="D77" s="1" t="s">
        <v>138</v>
      </c>
      <c r="E77" s="1"/>
      <c r="F77" s="1" t="s">
        <v>83</v>
      </c>
      <c r="G77" s="21">
        <v>7</v>
      </c>
      <c r="H77" s="3">
        <v>25</v>
      </c>
      <c r="I77" s="3">
        <f t="shared" si="2"/>
        <v>175</v>
      </c>
      <c r="J77" s="3">
        <v>82</v>
      </c>
      <c r="K77" s="4">
        <f t="shared" si="3"/>
        <v>0.3048780487804878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134</v>
      </c>
      <c r="C78" s="1" t="s">
        <v>139</v>
      </c>
      <c r="D78" s="1" t="s">
        <v>140</v>
      </c>
      <c r="E78" s="1">
        <v>2021</v>
      </c>
      <c r="F78" s="1" t="s">
        <v>141</v>
      </c>
      <c r="G78" s="21"/>
      <c r="H78" s="3">
        <v>32</v>
      </c>
      <c r="I78" s="3">
        <f t="shared" si="2"/>
        <v>0</v>
      </c>
      <c r="J78" s="3">
        <v>99</v>
      </c>
      <c r="K78" s="4">
        <f t="shared" si="3"/>
        <v>0.32323232323232326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142</v>
      </c>
      <c r="C79" s="1" t="s">
        <v>143</v>
      </c>
      <c r="D79" s="1" t="s">
        <v>144</v>
      </c>
      <c r="E79" s="1"/>
      <c r="F79" s="1" t="s">
        <v>50</v>
      </c>
      <c r="G79" s="21">
        <v>4</v>
      </c>
      <c r="H79" s="3">
        <v>33</v>
      </c>
      <c r="I79" s="3">
        <f t="shared" si="2"/>
        <v>132</v>
      </c>
      <c r="J79" s="3">
        <v>104</v>
      </c>
      <c r="K79" s="4">
        <f t="shared" si="3"/>
        <v>0.31730769230769229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145</v>
      </c>
      <c r="C80" s="1" t="s">
        <v>146</v>
      </c>
      <c r="D80" s="1" t="s">
        <v>147</v>
      </c>
      <c r="E80" s="1"/>
      <c r="F80" s="1" t="s">
        <v>83</v>
      </c>
      <c r="G80" s="21">
        <v>9</v>
      </c>
      <c r="H80" s="3">
        <v>33</v>
      </c>
      <c r="I80" s="3">
        <f t="shared" si="2"/>
        <v>297</v>
      </c>
      <c r="J80" s="3">
        <v>83</v>
      </c>
      <c r="K80" s="4">
        <f t="shared" si="3"/>
        <v>0.39759036144578314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108</v>
      </c>
      <c r="C81" s="1" t="s">
        <v>148</v>
      </c>
      <c r="D81" s="1" t="s">
        <v>149</v>
      </c>
      <c r="E81" s="1">
        <v>2021</v>
      </c>
      <c r="F81" s="1" t="s">
        <v>83</v>
      </c>
      <c r="G81" s="21">
        <v>5</v>
      </c>
      <c r="H81" s="3">
        <v>31.16</v>
      </c>
      <c r="I81" s="3">
        <f t="shared" si="2"/>
        <v>155.80000000000001</v>
      </c>
      <c r="J81" s="3">
        <v>105</v>
      </c>
      <c r="K81" s="4">
        <f t="shared" si="3"/>
        <v>0.29676190476190478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108</v>
      </c>
      <c r="C82" s="1" t="s">
        <v>150</v>
      </c>
      <c r="D82" s="1" t="s">
        <v>151</v>
      </c>
      <c r="E82" s="1"/>
      <c r="F82" s="1" t="s">
        <v>83</v>
      </c>
      <c r="G82" s="21"/>
      <c r="H82" s="3">
        <v>40</v>
      </c>
      <c r="I82" s="3">
        <f t="shared" si="2"/>
        <v>0</v>
      </c>
      <c r="J82" s="3">
        <v>128</v>
      </c>
      <c r="K82" s="4">
        <f t="shared" si="3"/>
        <v>0.3125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150</v>
      </c>
      <c r="D83" s="1" t="s">
        <v>152</v>
      </c>
      <c r="E83" s="1"/>
      <c r="F83" s="1" t="s">
        <v>83</v>
      </c>
      <c r="G83" s="21"/>
      <c r="H83" s="3">
        <v>25</v>
      </c>
      <c r="I83" s="3">
        <f t="shared" si="2"/>
        <v>0</v>
      </c>
      <c r="J83" s="3">
        <v>87</v>
      </c>
      <c r="K83" s="4">
        <f t="shared" si="3"/>
        <v>0.28735632183908044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134</v>
      </c>
      <c r="C84" s="1" t="s">
        <v>153</v>
      </c>
      <c r="D84" s="1" t="s">
        <v>154</v>
      </c>
      <c r="E84" s="1"/>
      <c r="F84" s="1" t="s">
        <v>83</v>
      </c>
      <c r="G84" s="21"/>
      <c r="H84" s="3">
        <v>24</v>
      </c>
      <c r="I84" s="3">
        <f t="shared" si="2"/>
        <v>0</v>
      </c>
      <c r="J84" s="3">
        <v>84</v>
      </c>
      <c r="K84" s="4">
        <f t="shared" si="3"/>
        <v>0.2857142857142857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155</v>
      </c>
      <c r="D85" s="1" t="s">
        <v>156</v>
      </c>
      <c r="E85" s="1"/>
      <c r="F85" s="1" t="s">
        <v>83</v>
      </c>
      <c r="G85" s="21"/>
      <c r="H85" s="3">
        <v>24</v>
      </c>
      <c r="I85" s="3">
        <f t="shared" si="2"/>
        <v>0</v>
      </c>
      <c r="J85" s="1"/>
      <c r="K85" s="4" t="e">
        <f t="shared" si="3"/>
        <v>#DIV/0!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157</v>
      </c>
      <c r="C86" s="1" t="s">
        <v>158</v>
      </c>
      <c r="D86" s="5" t="s">
        <v>159</v>
      </c>
      <c r="E86" s="1"/>
      <c r="F86" s="5" t="s">
        <v>83</v>
      </c>
      <c r="G86" s="21"/>
      <c r="H86" s="3">
        <v>38</v>
      </c>
      <c r="I86" s="3">
        <f t="shared" si="2"/>
        <v>0</v>
      </c>
      <c r="J86" s="3">
        <v>124</v>
      </c>
      <c r="K86" s="4">
        <f t="shared" si="3"/>
        <v>0.30645161290322581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142</v>
      </c>
      <c r="C87" s="1" t="s">
        <v>160</v>
      </c>
      <c r="D87" s="5" t="s">
        <v>161</v>
      </c>
      <c r="E87" s="1"/>
      <c r="F87" s="5" t="s">
        <v>83</v>
      </c>
      <c r="G87" s="21"/>
      <c r="H87" s="3">
        <v>30</v>
      </c>
      <c r="I87" s="3">
        <f t="shared" si="2"/>
        <v>0</v>
      </c>
      <c r="J87" s="3">
        <v>98</v>
      </c>
      <c r="K87" s="4">
        <f t="shared" si="3"/>
        <v>0.30612244897959184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162</v>
      </c>
      <c r="C88" s="1" t="s">
        <v>146</v>
      </c>
      <c r="D88" s="1" t="s">
        <v>163</v>
      </c>
      <c r="E88" s="1"/>
      <c r="F88" s="1" t="s">
        <v>164</v>
      </c>
      <c r="G88" s="21"/>
      <c r="H88" s="3">
        <v>17.5</v>
      </c>
      <c r="I88" s="3">
        <f t="shared" si="2"/>
        <v>0</v>
      </c>
      <c r="J88" s="3">
        <v>70</v>
      </c>
      <c r="K88" s="4">
        <f t="shared" si="3"/>
        <v>0.25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162</v>
      </c>
      <c r="C89" s="1" t="s">
        <v>146</v>
      </c>
      <c r="D89" s="1" t="s">
        <v>165</v>
      </c>
      <c r="E89" s="1"/>
      <c r="F89" s="1" t="s">
        <v>164</v>
      </c>
      <c r="G89" s="21">
        <v>7</v>
      </c>
      <c r="H89" s="3">
        <v>20</v>
      </c>
      <c r="I89" s="3">
        <f t="shared" si="2"/>
        <v>140</v>
      </c>
      <c r="J89" s="3">
        <v>79</v>
      </c>
      <c r="K89" s="4">
        <f t="shared" si="3"/>
        <v>0.25316455696202533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166</v>
      </c>
      <c r="E90" s="1">
        <v>2020</v>
      </c>
      <c r="F90" s="1" t="s">
        <v>372</v>
      </c>
      <c r="G90" s="21"/>
      <c r="H90" s="3">
        <v>60</v>
      </c>
      <c r="I90" s="3">
        <f t="shared" si="2"/>
        <v>0</v>
      </c>
      <c r="J90" s="3">
        <v>180</v>
      </c>
      <c r="K90" s="4">
        <f t="shared" si="3"/>
        <v>0.33333333333333331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166</v>
      </c>
      <c r="E91" s="1">
        <v>2022</v>
      </c>
      <c r="F91" s="1" t="s">
        <v>76</v>
      </c>
      <c r="G91" s="21">
        <v>6</v>
      </c>
      <c r="H91" s="3">
        <v>80</v>
      </c>
      <c r="I91" s="3">
        <f t="shared" si="2"/>
        <v>480</v>
      </c>
      <c r="J91" s="3">
        <v>220</v>
      </c>
      <c r="K91" s="4">
        <f t="shared" si="3"/>
        <v>0.36363636363636365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167</v>
      </c>
      <c r="E92" s="1"/>
      <c r="F92" s="1" t="s">
        <v>372</v>
      </c>
      <c r="G92" s="21"/>
      <c r="H92" s="3">
        <v>37.950000000000003</v>
      </c>
      <c r="I92" s="3">
        <f t="shared" si="2"/>
        <v>0</v>
      </c>
      <c r="J92" s="3">
        <v>114</v>
      </c>
      <c r="K92" s="4">
        <f t="shared" si="3"/>
        <v>0.3328947368421053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168</v>
      </c>
      <c r="D93" s="1" t="s">
        <v>169</v>
      </c>
      <c r="E93" s="1"/>
      <c r="F93" s="1" t="s">
        <v>50</v>
      </c>
      <c r="G93" s="21"/>
      <c r="H93" s="3">
        <v>21.33</v>
      </c>
      <c r="I93" s="3">
        <f t="shared" si="2"/>
        <v>0</v>
      </c>
      <c r="J93" s="3">
        <v>74</v>
      </c>
      <c r="K93" s="4">
        <f t="shared" si="3"/>
        <v>0.28824324324324324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168</v>
      </c>
      <c r="D94" s="1" t="s">
        <v>170</v>
      </c>
      <c r="E94" s="1"/>
      <c r="F94" s="1" t="s">
        <v>50</v>
      </c>
      <c r="G94" s="21"/>
      <c r="H94" s="3">
        <v>21.33</v>
      </c>
      <c r="I94" s="3">
        <f t="shared" si="2"/>
        <v>0</v>
      </c>
      <c r="J94" s="3">
        <v>95</v>
      </c>
      <c r="K94" s="4">
        <f t="shared" si="3"/>
        <v>0.22452631578947366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171</v>
      </c>
      <c r="D95" s="1" t="s">
        <v>172</v>
      </c>
      <c r="E95" s="1"/>
      <c r="F95" s="1" t="s">
        <v>90</v>
      </c>
      <c r="G95" s="21"/>
      <c r="H95" s="3">
        <v>210</v>
      </c>
      <c r="I95" s="3">
        <f t="shared" si="2"/>
        <v>0</v>
      </c>
      <c r="J95" s="3">
        <v>610</v>
      </c>
      <c r="K95" s="4">
        <f t="shared" si="3"/>
        <v>0.34426229508196721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173</v>
      </c>
      <c r="D96" s="1" t="s">
        <v>174</v>
      </c>
      <c r="E96" s="1"/>
      <c r="F96" s="1" t="s">
        <v>90</v>
      </c>
      <c r="G96" s="21"/>
      <c r="H96" s="3">
        <v>25</v>
      </c>
      <c r="I96" s="3">
        <f t="shared" si="2"/>
        <v>0</v>
      </c>
      <c r="J96" s="3">
        <v>79</v>
      </c>
      <c r="K96" s="4">
        <f t="shared" si="3"/>
        <v>0.31645569620253167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148</v>
      </c>
      <c r="D97" s="1" t="s">
        <v>175</v>
      </c>
      <c r="E97" s="1"/>
      <c r="F97" s="1" t="s">
        <v>90</v>
      </c>
      <c r="G97" s="21"/>
      <c r="H97" s="3">
        <v>72</v>
      </c>
      <c r="I97" s="3">
        <f t="shared" si="2"/>
        <v>0</v>
      </c>
      <c r="J97" s="3">
        <v>236</v>
      </c>
      <c r="K97" s="4">
        <f t="shared" si="3"/>
        <v>0.30508474576271188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176</v>
      </c>
      <c r="E98" s="1">
        <v>2018</v>
      </c>
      <c r="F98" s="1" t="s">
        <v>372</v>
      </c>
      <c r="G98" s="21"/>
      <c r="H98" s="3">
        <v>40.950000000000003</v>
      </c>
      <c r="I98" s="3">
        <f t="shared" si="2"/>
        <v>0</v>
      </c>
      <c r="J98" s="3">
        <v>128</v>
      </c>
      <c r="K98" s="4">
        <f t="shared" si="3"/>
        <v>0.31992187500000002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150</v>
      </c>
      <c r="D99" s="1" t="s">
        <v>177</v>
      </c>
      <c r="E99" s="1">
        <v>2018</v>
      </c>
      <c r="F99" s="1" t="s">
        <v>372</v>
      </c>
      <c r="G99" s="21"/>
      <c r="H99" s="3">
        <v>44.95</v>
      </c>
      <c r="I99" s="3">
        <f t="shared" si="2"/>
        <v>0</v>
      </c>
      <c r="J99" s="3">
        <v>139</v>
      </c>
      <c r="K99" s="4">
        <f t="shared" si="3"/>
        <v>0.32338129496402879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178</v>
      </c>
      <c r="E100" s="1">
        <v>2018</v>
      </c>
      <c r="F100" s="1" t="s">
        <v>372</v>
      </c>
      <c r="G100" s="21">
        <v>5</v>
      </c>
      <c r="H100" s="3">
        <v>144</v>
      </c>
      <c r="I100" s="3">
        <f t="shared" si="2"/>
        <v>720</v>
      </c>
      <c r="J100" s="3">
        <v>390</v>
      </c>
      <c r="K100" s="4">
        <f t="shared" si="3"/>
        <v>0.36923076923076925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179</v>
      </c>
      <c r="E101" s="1">
        <v>2018</v>
      </c>
      <c r="F101" s="1" t="s">
        <v>372</v>
      </c>
      <c r="G101" s="21"/>
      <c r="H101" s="3">
        <v>281.55</v>
      </c>
      <c r="I101" s="3">
        <f t="shared" si="2"/>
        <v>0</v>
      </c>
      <c r="J101" s="3">
        <v>685</v>
      </c>
      <c r="K101" s="4">
        <f t="shared" si="3"/>
        <v>0.41102189781021897</v>
      </c>
      <c r="L101" s="1" t="s">
        <v>63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180</v>
      </c>
      <c r="C102" s="1" t="s">
        <v>168</v>
      </c>
      <c r="D102" s="1" t="s">
        <v>181</v>
      </c>
      <c r="E102" s="1">
        <v>2021</v>
      </c>
      <c r="F102" s="1" t="s">
        <v>372</v>
      </c>
      <c r="G102" s="21"/>
      <c r="H102" s="3">
        <v>31.95</v>
      </c>
      <c r="I102" s="3">
        <f t="shared" si="2"/>
        <v>0</v>
      </c>
      <c r="J102" s="3">
        <v>96</v>
      </c>
      <c r="K102" s="4">
        <f t="shared" si="3"/>
        <v>0.33281250000000001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180</v>
      </c>
      <c r="C103" s="1" t="s">
        <v>148</v>
      </c>
      <c r="D103" s="1" t="s">
        <v>182</v>
      </c>
      <c r="E103" s="1">
        <v>2020</v>
      </c>
      <c r="F103" s="1" t="s">
        <v>372</v>
      </c>
      <c r="G103" s="21"/>
      <c r="H103" s="3">
        <v>38.950000000000003</v>
      </c>
      <c r="I103" s="3">
        <f t="shared" si="2"/>
        <v>0</v>
      </c>
      <c r="J103" s="3">
        <v>125</v>
      </c>
      <c r="K103" s="4">
        <f t="shared" si="3"/>
        <v>0.31160000000000004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180</v>
      </c>
      <c r="C104" s="1" t="s">
        <v>148</v>
      </c>
      <c r="D104" s="1" t="s">
        <v>408</v>
      </c>
      <c r="E104" s="1">
        <v>2022</v>
      </c>
      <c r="F104" s="1" t="s">
        <v>372</v>
      </c>
      <c r="G104" s="21">
        <v>6</v>
      </c>
      <c r="H104" s="3">
        <v>60.1</v>
      </c>
      <c r="I104" s="3">
        <f t="shared" si="2"/>
        <v>360.6</v>
      </c>
      <c r="J104" s="3">
        <v>180</v>
      </c>
      <c r="K104" s="4">
        <f t="shared" si="3"/>
        <v>0.3338888888888889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183</v>
      </c>
      <c r="E105" s="1">
        <v>2020</v>
      </c>
      <c r="F105" s="1" t="s">
        <v>372</v>
      </c>
      <c r="G105" s="21"/>
      <c r="H105" s="3">
        <v>46</v>
      </c>
      <c r="I105" s="3">
        <f t="shared" si="2"/>
        <v>0</v>
      </c>
      <c r="J105" s="3">
        <v>149</v>
      </c>
      <c r="K105" s="4">
        <f t="shared" si="3"/>
        <v>0.3087248322147651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148</v>
      </c>
      <c r="D106" s="1" t="s">
        <v>184</v>
      </c>
      <c r="E106" s="1">
        <v>2019</v>
      </c>
      <c r="F106" s="1" t="s">
        <v>372</v>
      </c>
      <c r="G106" s="21">
        <v>4</v>
      </c>
      <c r="H106" s="3">
        <v>75.95</v>
      </c>
      <c r="I106" s="3">
        <f t="shared" si="2"/>
        <v>303.8</v>
      </c>
      <c r="J106" s="3">
        <v>235</v>
      </c>
      <c r="K106" s="4">
        <f t="shared" si="3"/>
        <v>0.32319148936170217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185</v>
      </c>
      <c r="E107" s="1"/>
      <c r="F107" s="1" t="s">
        <v>372</v>
      </c>
      <c r="G107" s="21"/>
      <c r="H107" s="3">
        <v>70</v>
      </c>
      <c r="I107" s="3">
        <f t="shared" si="2"/>
        <v>0</v>
      </c>
      <c r="J107" s="3">
        <v>240</v>
      </c>
      <c r="K107" s="4">
        <f t="shared" si="3"/>
        <v>0.29166666666666669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186</v>
      </c>
      <c r="E108" s="1"/>
      <c r="F108" s="1" t="s">
        <v>372</v>
      </c>
      <c r="G108" s="21"/>
      <c r="H108" s="3">
        <v>130</v>
      </c>
      <c r="I108" s="3">
        <f t="shared" si="2"/>
        <v>0</v>
      </c>
      <c r="J108" s="3">
        <v>430</v>
      </c>
      <c r="K108" s="4">
        <f t="shared" si="3"/>
        <v>0.30232558139534882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387</v>
      </c>
      <c r="E109" s="1">
        <v>2021</v>
      </c>
      <c r="F109" s="1" t="s">
        <v>372</v>
      </c>
      <c r="G109" s="21">
        <v>6</v>
      </c>
      <c r="H109" s="3">
        <v>72</v>
      </c>
      <c r="I109" s="3">
        <f t="shared" si="2"/>
        <v>432</v>
      </c>
      <c r="J109" s="3">
        <v>215</v>
      </c>
      <c r="K109" s="4">
        <f t="shared" si="3"/>
        <v>0.33488372093023255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187</v>
      </c>
      <c r="E110" s="1"/>
      <c r="F110" s="1" t="s">
        <v>372</v>
      </c>
      <c r="G110" s="21"/>
      <c r="H110" s="3">
        <v>55</v>
      </c>
      <c r="I110" s="3">
        <f t="shared" si="2"/>
        <v>0</v>
      </c>
      <c r="J110" s="3">
        <v>168</v>
      </c>
      <c r="K110" s="4">
        <f t="shared" si="3"/>
        <v>0.32738095238095238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188</v>
      </c>
      <c r="E111" s="1"/>
      <c r="F111" s="1" t="s">
        <v>372</v>
      </c>
      <c r="G111" s="21"/>
      <c r="H111" s="3">
        <v>48</v>
      </c>
      <c r="I111" s="3">
        <f t="shared" si="2"/>
        <v>0</v>
      </c>
      <c r="J111" s="3">
        <v>145</v>
      </c>
      <c r="K111" s="4">
        <f t="shared" si="3"/>
        <v>0.33103448275862069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189</v>
      </c>
      <c r="E112" s="1">
        <v>2018</v>
      </c>
      <c r="F112" s="1" t="s">
        <v>372</v>
      </c>
      <c r="G112" s="21"/>
      <c r="H112" s="3">
        <v>20</v>
      </c>
      <c r="I112" s="3">
        <f t="shared" si="2"/>
        <v>0</v>
      </c>
      <c r="J112" s="3">
        <v>95</v>
      </c>
      <c r="K112" s="4">
        <f t="shared" si="3"/>
        <v>0.21052631578947367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180</v>
      </c>
      <c r="C113" s="1" t="s">
        <v>148</v>
      </c>
      <c r="D113" s="1" t="s">
        <v>189</v>
      </c>
      <c r="E113" s="1">
        <v>2019</v>
      </c>
      <c r="F113" s="1" t="s">
        <v>372</v>
      </c>
      <c r="G113" s="21">
        <v>4</v>
      </c>
      <c r="H113" s="3">
        <v>48.45</v>
      </c>
      <c r="I113" s="3">
        <f t="shared" si="2"/>
        <v>193.8</v>
      </c>
      <c r="J113" s="3">
        <v>152</v>
      </c>
      <c r="K113" s="4">
        <f t="shared" si="3"/>
        <v>0.31875000000000003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190</v>
      </c>
      <c r="E114" s="1"/>
      <c r="F114" s="1" t="s">
        <v>372</v>
      </c>
      <c r="G114" s="21"/>
      <c r="H114" s="3">
        <v>108.95</v>
      </c>
      <c r="I114" s="3">
        <f t="shared" si="2"/>
        <v>0</v>
      </c>
      <c r="J114" s="3">
        <v>362</v>
      </c>
      <c r="K114" s="4">
        <f t="shared" si="3"/>
        <v>0.30096685082872932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191</v>
      </c>
      <c r="E115" s="1">
        <v>2018</v>
      </c>
      <c r="F115" s="1" t="s">
        <v>372</v>
      </c>
      <c r="G115" s="21"/>
      <c r="H115" s="3">
        <v>84.95</v>
      </c>
      <c r="I115" s="3">
        <f t="shared" si="2"/>
        <v>0</v>
      </c>
      <c r="J115" s="3">
        <v>290</v>
      </c>
      <c r="K115" s="4">
        <f t="shared" si="3"/>
        <v>0.29293103448275865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391</v>
      </c>
      <c r="E116" s="1">
        <v>2020</v>
      </c>
      <c r="F116" s="1" t="s">
        <v>372</v>
      </c>
      <c r="G116" s="21">
        <v>7</v>
      </c>
      <c r="H116" s="3">
        <v>41.2</v>
      </c>
      <c r="I116" s="3">
        <f t="shared" si="2"/>
        <v>288.40000000000003</v>
      </c>
      <c r="J116" s="3">
        <v>125</v>
      </c>
      <c r="K116" s="4">
        <f t="shared" si="3"/>
        <v>0.3296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192</v>
      </c>
      <c r="E117" s="1">
        <v>2019</v>
      </c>
      <c r="F117" s="1" t="s">
        <v>372</v>
      </c>
      <c r="G117" s="21"/>
      <c r="H117" s="3">
        <v>37</v>
      </c>
      <c r="I117" s="3">
        <f t="shared" si="2"/>
        <v>0</v>
      </c>
      <c r="J117" s="3">
        <v>125</v>
      </c>
      <c r="K117" s="4">
        <f t="shared" si="3"/>
        <v>0.29599999999999999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193</v>
      </c>
      <c r="E118" s="1">
        <v>2020</v>
      </c>
      <c r="F118" s="1" t="s">
        <v>372</v>
      </c>
      <c r="G118" s="21"/>
      <c r="H118" s="3">
        <v>122.5</v>
      </c>
      <c r="I118" s="3">
        <f t="shared" si="2"/>
        <v>0</v>
      </c>
      <c r="J118" s="3">
        <v>395</v>
      </c>
      <c r="K118" s="4">
        <f t="shared" si="3"/>
        <v>0.310126582278481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195</v>
      </c>
      <c r="E119" s="1">
        <v>2022</v>
      </c>
      <c r="F119" s="1" t="s">
        <v>50</v>
      </c>
      <c r="G119" s="21">
        <v>11</v>
      </c>
      <c r="H119" s="3">
        <v>32.67</v>
      </c>
      <c r="I119" s="3">
        <f t="shared" si="2"/>
        <v>359.37</v>
      </c>
      <c r="J119" s="3">
        <v>108</v>
      </c>
      <c r="K119" s="4">
        <f t="shared" si="3"/>
        <v>0.30249999999999999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195</v>
      </c>
      <c r="E120" s="1">
        <v>2020</v>
      </c>
      <c r="F120" s="1" t="s">
        <v>50</v>
      </c>
      <c r="G120" s="21"/>
      <c r="H120" s="3">
        <v>27.33</v>
      </c>
      <c r="I120" s="3">
        <f t="shared" si="2"/>
        <v>0</v>
      </c>
      <c r="J120" s="3">
        <v>106</v>
      </c>
      <c r="K120" s="4">
        <f t="shared" si="3"/>
        <v>0.25783018867924529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195</v>
      </c>
      <c r="E121" s="1">
        <v>2021</v>
      </c>
      <c r="F121" s="1" t="s">
        <v>50</v>
      </c>
      <c r="G121" s="21"/>
      <c r="H121" s="3">
        <v>29.33</v>
      </c>
      <c r="I121" s="3">
        <f t="shared" si="2"/>
        <v>0</v>
      </c>
      <c r="J121" s="3">
        <v>112</v>
      </c>
      <c r="K121" s="4">
        <f t="shared" si="3"/>
        <v>0.26187499999999997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384</v>
      </c>
      <c r="E122" s="1">
        <v>2021</v>
      </c>
      <c r="F122" s="1" t="s">
        <v>25</v>
      </c>
      <c r="G122" s="21">
        <v>12</v>
      </c>
      <c r="H122" s="3">
        <v>71.25</v>
      </c>
      <c r="I122" s="3">
        <f t="shared" si="2"/>
        <v>855</v>
      </c>
      <c r="J122" s="3">
        <v>230</v>
      </c>
      <c r="K122" s="4">
        <f t="shared" si="3"/>
        <v>0.30978260869565216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196</v>
      </c>
      <c r="E123" s="1">
        <v>2020</v>
      </c>
      <c r="F123" s="1" t="s">
        <v>123</v>
      </c>
      <c r="G123" s="21"/>
      <c r="H123" s="3">
        <v>29.5</v>
      </c>
      <c r="I123" s="3">
        <f t="shared" si="2"/>
        <v>0</v>
      </c>
      <c r="J123" s="3">
        <v>99</v>
      </c>
      <c r="K123" s="4">
        <f t="shared" si="3"/>
        <v>0.29797979797979796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197</v>
      </c>
      <c r="E124" s="1">
        <v>2021</v>
      </c>
      <c r="F124" s="1" t="s">
        <v>123</v>
      </c>
      <c r="G124" s="21"/>
      <c r="H124" s="3">
        <v>126.67</v>
      </c>
      <c r="I124" s="3">
        <f t="shared" si="2"/>
        <v>0</v>
      </c>
      <c r="J124" s="3">
        <v>375</v>
      </c>
      <c r="K124" s="4">
        <f t="shared" si="3"/>
        <v>0.33778666666666668</v>
      </c>
      <c r="L124" s="1" t="s">
        <v>198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199</v>
      </c>
      <c r="E125" s="1">
        <v>2021</v>
      </c>
      <c r="F125" s="1" t="s">
        <v>123</v>
      </c>
      <c r="G125" s="21"/>
      <c r="H125" s="3">
        <v>50.42</v>
      </c>
      <c r="I125" s="3">
        <f t="shared" si="2"/>
        <v>0</v>
      </c>
      <c r="J125" s="3">
        <v>162</v>
      </c>
      <c r="K125" s="4">
        <f t="shared" si="3"/>
        <v>0.3112345679012346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200</v>
      </c>
      <c r="E126" s="1">
        <v>2016</v>
      </c>
      <c r="F126" s="1" t="s">
        <v>123</v>
      </c>
      <c r="G126" s="21"/>
      <c r="H126" s="3">
        <v>75.92</v>
      </c>
      <c r="I126" s="3">
        <f t="shared" si="2"/>
        <v>0</v>
      </c>
      <c r="J126" s="3">
        <v>232</v>
      </c>
      <c r="K126" s="4">
        <f t="shared" si="3"/>
        <v>0.32724137931034486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201</v>
      </c>
      <c r="E127" s="1">
        <v>2020</v>
      </c>
      <c r="F127" s="1" t="s">
        <v>123</v>
      </c>
      <c r="G127" s="21"/>
      <c r="H127" s="3">
        <v>36.659999999999997</v>
      </c>
      <c r="I127" s="3">
        <f t="shared" si="2"/>
        <v>0</v>
      </c>
      <c r="J127" s="3">
        <v>115</v>
      </c>
      <c r="K127" s="4">
        <f t="shared" si="3"/>
        <v>0.31878260869565217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202</v>
      </c>
      <c r="E128" s="1"/>
      <c r="F128" s="1" t="s">
        <v>123</v>
      </c>
      <c r="G128" s="21"/>
      <c r="H128" s="3">
        <v>127.33</v>
      </c>
      <c r="I128" s="3">
        <f t="shared" si="2"/>
        <v>0</v>
      </c>
      <c r="J128" s="3">
        <v>359</v>
      </c>
      <c r="K128" s="4">
        <f t="shared" si="3"/>
        <v>0.35467966573816156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203</v>
      </c>
      <c r="E129" s="1">
        <v>2019</v>
      </c>
      <c r="F129" s="1" t="s">
        <v>123</v>
      </c>
      <c r="G129" s="21"/>
      <c r="H129" s="3">
        <v>24.5</v>
      </c>
      <c r="I129" s="3">
        <f t="shared" si="2"/>
        <v>0</v>
      </c>
      <c r="J129" s="3">
        <v>83</v>
      </c>
      <c r="K129" s="4">
        <f t="shared" si="3"/>
        <v>0.29518072289156627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393</v>
      </c>
      <c r="E130" s="1">
        <v>2020</v>
      </c>
      <c r="F130" s="1" t="s">
        <v>123</v>
      </c>
      <c r="G130" s="21">
        <v>2</v>
      </c>
      <c r="H130" s="3">
        <v>96.75</v>
      </c>
      <c r="I130" s="3">
        <f t="shared" si="2"/>
        <v>193.5</v>
      </c>
      <c r="J130" s="3">
        <v>315</v>
      </c>
      <c r="K130" s="4">
        <f t="shared" si="3"/>
        <v>0.30714285714285716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204</v>
      </c>
      <c r="E131" s="1">
        <v>2018</v>
      </c>
      <c r="F131" s="1" t="s">
        <v>123</v>
      </c>
      <c r="G131" s="21"/>
      <c r="H131" s="3">
        <v>96.75</v>
      </c>
      <c r="I131" s="3">
        <f t="shared" ref="I131:I194" si="4">H131*G131</f>
        <v>0</v>
      </c>
      <c r="J131" s="3">
        <v>315</v>
      </c>
      <c r="K131" s="4">
        <f t="shared" si="3"/>
        <v>0.30714285714285716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205</v>
      </c>
      <c r="E132" s="1"/>
      <c r="F132" s="1" t="s">
        <v>123</v>
      </c>
      <c r="G132" s="21"/>
      <c r="H132" s="3">
        <v>75</v>
      </c>
      <c r="I132" s="3">
        <f t="shared" si="4"/>
        <v>0</v>
      </c>
      <c r="J132" s="3">
        <v>245</v>
      </c>
      <c r="K132" s="4">
        <f t="shared" si="3"/>
        <v>0.30612244897959184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206</v>
      </c>
      <c r="E133" s="1">
        <v>2013</v>
      </c>
      <c r="F133" s="1" t="s">
        <v>123</v>
      </c>
      <c r="G133" s="21"/>
      <c r="H133" s="3">
        <v>46.16</v>
      </c>
      <c r="I133" s="3">
        <f t="shared" si="4"/>
        <v>0</v>
      </c>
      <c r="J133" s="3">
        <v>147</v>
      </c>
      <c r="K133" s="4">
        <f t="shared" si="3"/>
        <v>0.31401360544217682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207</v>
      </c>
      <c r="E134" s="1">
        <v>2015</v>
      </c>
      <c r="F134" s="1" t="s">
        <v>123</v>
      </c>
      <c r="G134" s="21"/>
      <c r="H134" s="3">
        <v>73</v>
      </c>
      <c r="I134" s="3">
        <f t="shared" si="4"/>
        <v>0</v>
      </c>
      <c r="J134" s="3">
        <v>245</v>
      </c>
      <c r="K134" s="4">
        <f t="shared" si="3"/>
        <v>0.29795918367346941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5" t="s">
        <v>208</v>
      </c>
      <c r="E135" s="1">
        <v>2020</v>
      </c>
      <c r="F135" s="1" t="s">
        <v>123</v>
      </c>
      <c r="G135" s="21"/>
      <c r="H135" s="3">
        <v>70.42</v>
      </c>
      <c r="I135" s="3">
        <f t="shared" si="4"/>
        <v>0</v>
      </c>
      <c r="J135" s="3">
        <v>232</v>
      </c>
      <c r="K135" s="4">
        <f t="shared" si="3"/>
        <v>0.30353448275862072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209</v>
      </c>
      <c r="D136" s="1" t="s">
        <v>210</v>
      </c>
      <c r="E136" s="1">
        <v>2019</v>
      </c>
      <c r="F136" s="1" t="s">
        <v>123</v>
      </c>
      <c r="G136" s="21"/>
      <c r="H136" s="3">
        <v>50.16</v>
      </c>
      <c r="I136" s="3">
        <f t="shared" si="4"/>
        <v>0</v>
      </c>
      <c r="J136" s="3">
        <v>155</v>
      </c>
      <c r="K136" s="4">
        <f t="shared" si="3"/>
        <v>0.32361290322580644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162</v>
      </c>
      <c r="C137" s="1" t="s">
        <v>146</v>
      </c>
      <c r="D137" s="1" t="s">
        <v>211</v>
      </c>
      <c r="E137" s="1">
        <v>2021</v>
      </c>
      <c r="F137" s="1" t="s">
        <v>123</v>
      </c>
      <c r="G137" s="21"/>
      <c r="H137" s="3">
        <v>26</v>
      </c>
      <c r="I137" s="3">
        <f t="shared" si="4"/>
        <v>0</v>
      </c>
      <c r="J137" s="3">
        <v>88</v>
      </c>
      <c r="K137" s="4">
        <f t="shared" si="3"/>
        <v>0.29545454545454547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162</v>
      </c>
      <c r="C138" s="1" t="s">
        <v>146</v>
      </c>
      <c r="D138" s="1" t="s">
        <v>211</v>
      </c>
      <c r="E138" s="1">
        <v>2022</v>
      </c>
      <c r="F138" s="1" t="s">
        <v>123</v>
      </c>
      <c r="G138" s="21"/>
      <c r="H138" s="3">
        <v>30.4</v>
      </c>
      <c r="I138" s="3">
        <f t="shared" si="4"/>
        <v>0</v>
      </c>
      <c r="J138" s="3">
        <v>99</v>
      </c>
      <c r="K138" s="4">
        <f t="shared" si="3"/>
        <v>0.30707070707070705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212</v>
      </c>
      <c r="E139" s="1">
        <v>2022</v>
      </c>
      <c r="F139" s="1" t="s">
        <v>123</v>
      </c>
      <c r="G139" s="21">
        <v>4</v>
      </c>
      <c r="H139" s="3">
        <v>30.41</v>
      </c>
      <c r="I139" s="3">
        <f t="shared" si="4"/>
        <v>121.64</v>
      </c>
      <c r="J139" s="3">
        <v>99</v>
      </c>
      <c r="K139" s="4">
        <f t="shared" si="3"/>
        <v>0.30717171717171715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213</v>
      </c>
      <c r="E140" s="1">
        <v>2022</v>
      </c>
      <c r="F140" s="1" t="s">
        <v>123</v>
      </c>
      <c r="G140" s="21">
        <v>6</v>
      </c>
      <c r="H140" s="3">
        <v>26.17</v>
      </c>
      <c r="I140" s="3">
        <f t="shared" si="4"/>
        <v>157.02000000000001</v>
      </c>
      <c r="J140" s="3">
        <v>89</v>
      </c>
      <c r="K140" s="4">
        <f t="shared" si="3"/>
        <v>0.29404494382022472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214</v>
      </c>
      <c r="E141" s="1">
        <v>2020</v>
      </c>
      <c r="F141" s="1" t="s">
        <v>123</v>
      </c>
      <c r="G141" s="21"/>
      <c r="H141" s="3">
        <v>30.16</v>
      </c>
      <c r="I141" s="3">
        <f t="shared" si="4"/>
        <v>0</v>
      </c>
      <c r="J141" s="3">
        <v>98</v>
      </c>
      <c r="K141" s="4">
        <f t="shared" si="3"/>
        <v>0.30775510204081635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215</v>
      </c>
      <c r="E142" s="1">
        <v>2020</v>
      </c>
      <c r="F142" s="1" t="s">
        <v>123</v>
      </c>
      <c r="G142" s="21"/>
      <c r="H142" s="3">
        <v>59.5</v>
      </c>
      <c r="I142" s="3">
        <f t="shared" si="4"/>
        <v>0</v>
      </c>
      <c r="J142" s="3">
        <v>168</v>
      </c>
      <c r="K142" s="4">
        <f t="shared" si="3"/>
        <v>0.35416666666666669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215</v>
      </c>
      <c r="E143" s="1">
        <v>2022</v>
      </c>
      <c r="F143" s="1" t="s">
        <v>123</v>
      </c>
      <c r="G143" s="21">
        <v>1</v>
      </c>
      <c r="H143" s="3">
        <v>59.75</v>
      </c>
      <c r="I143" s="3">
        <f t="shared" si="4"/>
        <v>59.75</v>
      </c>
      <c r="J143" s="3">
        <v>168</v>
      </c>
      <c r="K143" s="4">
        <f t="shared" si="3"/>
        <v>0.35565476190476192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216</v>
      </c>
      <c r="E144" s="1">
        <v>2020</v>
      </c>
      <c r="F144" s="1" t="s">
        <v>123</v>
      </c>
      <c r="G144" s="21"/>
      <c r="H144" s="3">
        <v>66.16</v>
      </c>
      <c r="I144" s="3">
        <f t="shared" si="4"/>
        <v>0</v>
      </c>
      <c r="J144" s="3">
        <v>185</v>
      </c>
      <c r="K144" s="4">
        <f t="shared" si="3"/>
        <v>0.35762162162162159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217</v>
      </c>
      <c r="E145" s="1">
        <v>2020</v>
      </c>
      <c r="F145" s="1" t="s">
        <v>123</v>
      </c>
      <c r="G145" s="21"/>
      <c r="H145" s="3">
        <v>32</v>
      </c>
      <c r="I145" s="3">
        <f t="shared" si="4"/>
        <v>0</v>
      </c>
      <c r="J145" s="3">
        <v>105</v>
      </c>
      <c r="K145" s="4">
        <f t="shared" si="3"/>
        <v>0.30476190476190479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218</v>
      </c>
      <c r="E146" s="1">
        <v>2021</v>
      </c>
      <c r="F146" s="1" t="s">
        <v>123</v>
      </c>
      <c r="G146" s="21"/>
      <c r="H146" s="3">
        <v>20.5</v>
      </c>
      <c r="I146" s="3">
        <f t="shared" si="4"/>
        <v>0</v>
      </c>
      <c r="J146" s="3">
        <v>81</v>
      </c>
      <c r="K146" s="4">
        <f t="shared" ref="K146:K210" si="5">H146/J146</f>
        <v>0.25308641975308643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218</v>
      </c>
      <c r="E147" s="1">
        <v>2022</v>
      </c>
      <c r="F147" s="1" t="s">
        <v>123</v>
      </c>
      <c r="G147" s="21"/>
      <c r="H147" s="3">
        <v>29.75</v>
      </c>
      <c r="I147" s="3">
        <f t="shared" si="4"/>
        <v>0</v>
      </c>
      <c r="J147" s="3">
        <v>97</v>
      </c>
      <c r="K147" s="4">
        <f t="shared" si="5"/>
        <v>0.30670103092783507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366</v>
      </c>
      <c r="E148" s="1">
        <v>2020</v>
      </c>
      <c r="F148" s="1" t="s">
        <v>123</v>
      </c>
      <c r="G148" s="21">
        <v>1</v>
      </c>
      <c r="H148" s="3">
        <v>23.08</v>
      </c>
      <c r="I148" s="3">
        <f t="shared" si="4"/>
        <v>23.08</v>
      </c>
      <c r="J148" s="3">
        <v>76</v>
      </c>
      <c r="K148" s="4">
        <f t="shared" si="5"/>
        <v>0.30368421052631578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365</v>
      </c>
      <c r="E149" s="1">
        <v>2020</v>
      </c>
      <c r="F149" s="1" t="s">
        <v>123</v>
      </c>
      <c r="G149" s="21">
        <v>12</v>
      </c>
      <c r="H149" s="3">
        <v>21.67</v>
      </c>
      <c r="I149" s="3">
        <f t="shared" si="4"/>
        <v>260.04000000000002</v>
      </c>
      <c r="J149" s="3">
        <v>74</v>
      </c>
      <c r="K149" s="4">
        <f t="shared" si="5"/>
        <v>0.29283783783783784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369</v>
      </c>
      <c r="E150" s="1">
        <v>2020</v>
      </c>
      <c r="F150" s="1" t="s">
        <v>123</v>
      </c>
      <c r="G150" s="21">
        <v>11</v>
      </c>
      <c r="H150" s="3">
        <v>19.600000000000001</v>
      </c>
      <c r="I150" s="3">
        <f t="shared" si="4"/>
        <v>215.60000000000002</v>
      </c>
      <c r="J150" s="3">
        <v>68</v>
      </c>
      <c r="K150" s="4">
        <f t="shared" si="5"/>
        <v>0.28823529411764709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367</v>
      </c>
      <c r="E151" s="1">
        <v>2020</v>
      </c>
      <c r="F151" s="1" t="s">
        <v>123</v>
      </c>
      <c r="G151" s="21"/>
      <c r="H151" s="3">
        <v>29.75</v>
      </c>
      <c r="I151" s="3">
        <f t="shared" si="4"/>
        <v>0</v>
      </c>
      <c r="J151" s="3">
        <v>74</v>
      </c>
      <c r="K151" s="4">
        <f t="shared" si="5"/>
        <v>0.40202702702702703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270</v>
      </c>
      <c r="E152" s="1">
        <v>2020</v>
      </c>
      <c r="F152" s="1" t="s">
        <v>123</v>
      </c>
      <c r="G152" s="21"/>
      <c r="H152" s="3">
        <v>19.579999999999998</v>
      </c>
      <c r="I152" s="3">
        <f t="shared" si="4"/>
        <v>0</v>
      </c>
      <c r="J152" s="3">
        <v>68</v>
      </c>
      <c r="K152" s="4">
        <f t="shared" si="5"/>
        <v>0.2879411764705882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276</v>
      </c>
      <c r="E153" s="1">
        <v>2021</v>
      </c>
      <c r="F153" s="1" t="s">
        <v>123</v>
      </c>
      <c r="G153" s="21"/>
      <c r="H153" s="3">
        <v>39</v>
      </c>
      <c r="I153" s="3">
        <f t="shared" si="4"/>
        <v>0</v>
      </c>
      <c r="J153" s="3">
        <v>134</v>
      </c>
      <c r="K153" s="4">
        <f t="shared" si="5"/>
        <v>0.29104477611940299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277</v>
      </c>
      <c r="E154" s="1">
        <v>2021</v>
      </c>
      <c r="F154" s="1" t="s">
        <v>123</v>
      </c>
      <c r="G154" s="21"/>
      <c r="H154" s="3">
        <v>39</v>
      </c>
      <c r="I154" s="3">
        <f t="shared" si="4"/>
        <v>0</v>
      </c>
      <c r="J154" s="3">
        <v>134</v>
      </c>
      <c r="K154" s="4">
        <f t="shared" si="5"/>
        <v>0.29104477611940299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368</v>
      </c>
      <c r="E155" s="1">
        <v>2022</v>
      </c>
      <c r="F155" s="1" t="s">
        <v>123</v>
      </c>
      <c r="G155" s="21"/>
      <c r="H155" s="3">
        <v>31.67</v>
      </c>
      <c r="I155" s="3">
        <f t="shared" si="4"/>
        <v>0</v>
      </c>
      <c r="J155" s="3">
        <v>108</v>
      </c>
      <c r="K155" s="4">
        <f t="shared" si="5"/>
        <v>0.29324074074074075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219</v>
      </c>
      <c r="E156" s="1">
        <v>2022</v>
      </c>
      <c r="F156" s="1" t="s">
        <v>123</v>
      </c>
      <c r="G156" s="21"/>
      <c r="H156" s="3">
        <v>37.58</v>
      </c>
      <c r="I156" s="3">
        <f t="shared" si="4"/>
        <v>0</v>
      </c>
      <c r="J156" s="3">
        <v>119</v>
      </c>
      <c r="K156" s="4">
        <f t="shared" si="5"/>
        <v>0.31579831932773106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260</v>
      </c>
      <c r="E157" s="1"/>
      <c r="F157" s="1" t="s">
        <v>123</v>
      </c>
      <c r="G157" s="21"/>
      <c r="H157" s="3">
        <v>45.83</v>
      </c>
      <c r="I157" s="3">
        <f t="shared" si="4"/>
        <v>0</v>
      </c>
      <c r="J157" s="3">
        <v>135</v>
      </c>
      <c r="K157" s="4">
        <f t="shared" si="5"/>
        <v>0.3394814814814815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261</v>
      </c>
      <c r="E158" s="1"/>
      <c r="F158" s="1" t="s">
        <v>123</v>
      </c>
      <c r="G158" s="21"/>
      <c r="H158" s="3">
        <v>27.33</v>
      </c>
      <c r="I158" s="3">
        <f t="shared" si="4"/>
        <v>0</v>
      </c>
      <c r="J158" s="3">
        <v>90</v>
      </c>
      <c r="K158" s="4">
        <f t="shared" si="5"/>
        <v>0.30366666666666664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262</v>
      </c>
      <c r="E159" s="1"/>
      <c r="F159" s="1" t="s">
        <v>123</v>
      </c>
      <c r="G159" s="21"/>
      <c r="H159" s="3">
        <v>37.299999999999997</v>
      </c>
      <c r="I159" s="3">
        <f t="shared" si="4"/>
        <v>0</v>
      </c>
      <c r="J159" s="3">
        <v>125</v>
      </c>
      <c r="K159" s="4">
        <f t="shared" si="5"/>
        <v>0.2984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263</v>
      </c>
      <c r="E160" s="1"/>
      <c r="F160" s="1" t="s">
        <v>123</v>
      </c>
      <c r="G160" s="21"/>
      <c r="H160" s="3">
        <v>80</v>
      </c>
      <c r="I160" s="3">
        <f t="shared" si="4"/>
        <v>0</v>
      </c>
      <c r="J160" s="3">
        <v>240</v>
      </c>
      <c r="K160" s="4">
        <f t="shared" si="5"/>
        <v>0.33333333333333331</v>
      </c>
      <c r="L160" s="1" t="s">
        <v>198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264</v>
      </c>
      <c r="E161" s="1"/>
      <c r="F161" s="1" t="s">
        <v>123</v>
      </c>
      <c r="G161" s="21"/>
      <c r="H161" s="3">
        <v>30.16</v>
      </c>
      <c r="I161" s="3">
        <f t="shared" si="4"/>
        <v>0</v>
      </c>
      <c r="J161" s="3">
        <v>96</v>
      </c>
      <c r="K161" s="4">
        <f t="shared" si="5"/>
        <v>0.31416666666666665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265</v>
      </c>
      <c r="E162" s="1"/>
      <c r="F162" s="1" t="s">
        <v>123</v>
      </c>
      <c r="G162" s="21"/>
      <c r="H162" s="3">
        <v>21</v>
      </c>
      <c r="I162" s="3">
        <f t="shared" si="4"/>
        <v>0</v>
      </c>
      <c r="J162" s="3">
        <v>80</v>
      </c>
      <c r="K162" s="4">
        <f t="shared" si="5"/>
        <v>0.26250000000000001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409</v>
      </c>
      <c r="E163" s="1">
        <v>2023</v>
      </c>
      <c r="F163" s="1" t="s">
        <v>123</v>
      </c>
      <c r="G163" s="21">
        <v>10</v>
      </c>
      <c r="H163" s="3">
        <v>19.75</v>
      </c>
      <c r="I163" s="3">
        <f t="shared" si="4"/>
        <v>197.5</v>
      </c>
      <c r="J163" s="3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266</v>
      </c>
      <c r="E164" s="1"/>
      <c r="F164" s="1" t="s">
        <v>123</v>
      </c>
      <c r="G164" s="21"/>
      <c r="H164" s="3">
        <v>21</v>
      </c>
      <c r="I164" s="3">
        <f t="shared" si="4"/>
        <v>0</v>
      </c>
      <c r="J164" s="3">
        <v>76</v>
      </c>
      <c r="K164" s="4">
        <f t="shared" si="5"/>
        <v>0.27631578947368424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267</v>
      </c>
      <c r="E165" s="1"/>
      <c r="F165" s="1" t="s">
        <v>123</v>
      </c>
      <c r="G165" s="21"/>
      <c r="H165" s="3">
        <v>39.159999999999997</v>
      </c>
      <c r="I165" s="3">
        <f t="shared" si="4"/>
        <v>0</v>
      </c>
      <c r="J165" s="3">
        <v>124</v>
      </c>
      <c r="K165" s="4">
        <f t="shared" si="5"/>
        <v>0.31580645161290322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220</v>
      </c>
      <c r="E166" s="1">
        <v>2021</v>
      </c>
      <c r="F166" s="1" t="s">
        <v>123</v>
      </c>
      <c r="G166" s="21"/>
      <c r="H166" s="3">
        <v>93.17</v>
      </c>
      <c r="I166" s="3">
        <f t="shared" si="4"/>
        <v>0</v>
      </c>
      <c r="J166" s="3">
        <v>275</v>
      </c>
      <c r="K166" s="4">
        <f t="shared" si="5"/>
        <v>0.33879999999999999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221</v>
      </c>
      <c r="E167" s="1">
        <v>2022</v>
      </c>
      <c r="F167" s="1" t="s">
        <v>123</v>
      </c>
      <c r="G167" s="21"/>
      <c r="H167" s="3">
        <v>24</v>
      </c>
      <c r="I167" s="3">
        <f t="shared" si="4"/>
        <v>0</v>
      </c>
      <c r="J167" s="3">
        <v>79</v>
      </c>
      <c r="K167" s="4">
        <f t="shared" si="5"/>
        <v>0.30379746835443039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222</v>
      </c>
      <c r="E168" s="1">
        <v>2021</v>
      </c>
      <c r="F168" s="1" t="s">
        <v>76</v>
      </c>
      <c r="G168" s="21">
        <v>4</v>
      </c>
      <c r="H168" s="3">
        <v>40</v>
      </c>
      <c r="I168" s="3">
        <f t="shared" si="4"/>
        <v>160</v>
      </c>
      <c r="J168" s="3">
        <v>125</v>
      </c>
      <c r="K168" s="4">
        <f t="shared" si="5"/>
        <v>0.32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223</v>
      </c>
      <c r="E169" s="1">
        <v>2018</v>
      </c>
      <c r="F169" s="1" t="s">
        <v>372</v>
      </c>
      <c r="G169" s="21"/>
      <c r="H169" s="3">
        <v>32.25</v>
      </c>
      <c r="I169" s="3">
        <f t="shared" si="4"/>
        <v>0</v>
      </c>
      <c r="J169" s="3">
        <v>108</v>
      </c>
      <c r="K169" s="4">
        <f t="shared" si="5"/>
        <v>0.2986111111111111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224</v>
      </c>
      <c r="E170" s="1">
        <v>2018</v>
      </c>
      <c r="F170" s="1" t="s">
        <v>372</v>
      </c>
      <c r="G170" s="21"/>
      <c r="H170" s="3">
        <v>118</v>
      </c>
      <c r="I170" s="3">
        <f t="shared" si="4"/>
        <v>0</v>
      </c>
      <c r="J170" s="3">
        <v>390</v>
      </c>
      <c r="K170" s="4">
        <f t="shared" si="5"/>
        <v>0.30256410256410254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225</v>
      </c>
      <c r="C171" s="1" t="s">
        <v>226</v>
      </c>
      <c r="D171" s="1" t="s">
        <v>227</v>
      </c>
      <c r="E171" s="1"/>
      <c r="F171" s="1" t="s">
        <v>372</v>
      </c>
      <c r="G171" s="21"/>
      <c r="H171" s="3">
        <v>23.75</v>
      </c>
      <c r="I171" s="3">
        <f t="shared" si="4"/>
        <v>0</v>
      </c>
      <c r="J171" s="3">
        <v>80</v>
      </c>
      <c r="K171" s="4">
        <f t="shared" si="5"/>
        <v>0.296875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225</v>
      </c>
      <c r="C172" s="1" t="s">
        <v>226</v>
      </c>
      <c r="D172" s="1" t="s">
        <v>390</v>
      </c>
      <c r="E172" s="1">
        <v>2021</v>
      </c>
      <c r="F172" s="1" t="s">
        <v>372</v>
      </c>
      <c r="G172" s="21">
        <v>5</v>
      </c>
      <c r="H172" s="3">
        <v>27.95</v>
      </c>
      <c r="I172" s="3">
        <f t="shared" si="4"/>
        <v>139.75</v>
      </c>
      <c r="J172" s="3">
        <v>97</v>
      </c>
      <c r="K172" s="4">
        <f t="shared" si="5"/>
        <v>0.28814432989690719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108</v>
      </c>
      <c r="C173" s="1" t="s">
        <v>168</v>
      </c>
      <c r="D173" s="1" t="s">
        <v>374</v>
      </c>
      <c r="E173" s="1">
        <v>2022</v>
      </c>
      <c r="F173" s="1" t="s">
        <v>372</v>
      </c>
      <c r="G173" s="21"/>
      <c r="H173" s="3">
        <v>26</v>
      </c>
      <c r="I173" s="3">
        <f t="shared" si="4"/>
        <v>0</v>
      </c>
      <c r="J173" s="3">
        <v>99</v>
      </c>
      <c r="K173" s="4">
        <f t="shared" si="5"/>
        <v>0.26262626262626265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108</v>
      </c>
      <c r="C174" s="1" t="s">
        <v>168</v>
      </c>
      <c r="D174" s="1" t="s">
        <v>401</v>
      </c>
      <c r="E174" s="1">
        <v>2022</v>
      </c>
      <c r="F174" s="1" t="s">
        <v>90</v>
      </c>
      <c r="G174" s="21">
        <v>24</v>
      </c>
      <c r="H174" s="3">
        <v>18</v>
      </c>
      <c r="I174" s="3">
        <f t="shared" si="4"/>
        <v>432</v>
      </c>
      <c r="J174" s="3">
        <v>80</v>
      </c>
      <c r="K174" s="4">
        <f t="shared" si="5"/>
        <v>0.22500000000000001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108</v>
      </c>
      <c r="C175" s="1" t="s">
        <v>168</v>
      </c>
      <c r="D175" s="1" t="s">
        <v>392</v>
      </c>
      <c r="E175" s="1">
        <v>2022</v>
      </c>
      <c r="F175" s="1" t="s">
        <v>90</v>
      </c>
      <c r="G175" s="21"/>
      <c r="H175" s="3">
        <v>15</v>
      </c>
      <c r="I175" s="3">
        <f t="shared" si="4"/>
        <v>0</v>
      </c>
      <c r="J175" s="3">
        <v>80</v>
      </c>
      <c r="K175" s="4">
        <f t="shared" si="5"/>
        <v>0.1875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108</v>
      </c>
      <c r="C176" s="1" t="s">
        <v>168</v>
      </c>
      <c r="D176" s="1" t="s">
        <v>228</v>
      </c>
      <c r="E176" s="1">
        <v>2020</v>
      </c>
      <c r="F176" s="1" t="s">
        <v>90</v>
      </c>
      <c r="G176" s="21"/>
      <c r="H176" s="3">
        <v>24</v>
      </c>
      <c r="I176" s="3">
        <f t="shared" si="4"/>
        <v>0</v>
      </c>
      <c r="J176" s="3">
        <v>92</v>
      </c>
      <c r="K176" s="4">
        <f t="shared" si="5"/>
        <v>0.2608695652173913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108</v>
      </c>
      <c r="C177" s="1" t="s">
        <v>168</v>
      </c>
      <c r="D177" s="1" t="s">
        <v>229</v>
      </c>
      <c r="E177" s="1">
        <v>2020</v>
      </c>
      <c r="F177" s="1" t="s">
        <v>90</v>
      </c>
      <c r="G177" s="21"/>
      <c r="H177" s="3">
        <v>17.5</v>
      </c>
      <c r="I177" s="3">
        <f t="shared" si="4"/>
        <v>0</v>
      </c>
      <c r="J177" s="3">
        <v>80</v>
      </c>
      <c r="K177" s="4">
        <f t="shared" si="5"/>
        <v>0.21875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108</v>
      </c>
      <c r="C178" s="1" t="s">
        <v>168</v>
      </c>
      <c r="D178" s="1" t="s">
        <v>230</v>
      </c>
      <c r="E178" s="1">
        <v>2019</v>
      </c>
      <c r="F178" s="1" t="s">
        <v>90</v>
      </c>
      <c r="G178" s="21"/>
      <c r="H178" s="3">
        <v>17</v>
      </c>
      <c r="I178" s="3">
        <f t="shared" si="4"/>
        <v>0</v>
      </c>
      <c r="J178" s="3">
        <v>80</v>
      </c>
      <c r="K178" s="4">
        <f t="shared" si="5"/>
        <v>0.21249999999999999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231</v>
      </c>
      <c r="E179" s="1">
        <v>2019</v>
      </c>
      <c r="F179" s="1" t="s">
        <v>90</v>
      </c>
      <c r="G179" s="21"/>
      <c r="H179" s="3">
        <v>25</v>
      </c>
      <c r="I179" s="3">
        <f t="shared" si="4"/>
        <v>0</v>
      </c>
      <c r="J179" s="3">
        <v>91</v>
      </c>
      <c r="K179" s="4">
        <f t="shared" si="5"/>
        <v>0.27472527472527475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225</v>
      </c>
      <c r="C180" s="1" t="s">
        <v>226</v>
      </c>
      <c r="D180" s="1" t="s">
        <v>232</v>
      </c>
      <c r="E180" s="1"/>
      <c r="F180" s="1" t="s">
        <v>130</v>
      </c>
      <c r="G180" s="21"/>
      <c r="H180" s="3">
        <v>28</v>
      </c>
      <c r="I180" s="3">
        <f t="shared" si="4"/>
        <v>0</v>
      </c>
      <c r="J180" s="3">
        <v>98</v>
      </c>
      <c r="K180" s="4">
        <f t="shared" si="5"/>
        <v>0.2857142857142857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225</v>
      </c>
      <c r="C181" s="1" t="s">
        <v>146</v>
      </c>
      <c r="D181" s="1" t="s">
        <v>233</v>
      </c>
      <c r="E181" s="1"/>
      <c r="F181" s="1" t="s">
        <v>130</v>
      </c>
      <c r="G181" s="21"/>
      <c r="H181" s="3">
        <v>61</v>
      </c>
      <c r="I181" s="3">
        <f t="shared" si="4"/>
        <v>0</v>
      </c>
      <c r="J181" s="3">
        <v>190</v>
      </c>
      <c r="K181" s="4">
        <f t="shared" si="5"/>
        <v>0.32105263157894737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225</v>
      </c>
      <c r="C182" s="1" t="s">
        <v>226</v>
      </c>
      <c r="D182" s="1" t="s">
        <v>234</v>
      </c>
      <c r="E182" s="1">
        <v>2018</v>
      </c>
      <c r="F182" s="1" t="s">
        <v>130</v>
      </c>
      <c r="G182" s="21"/>
      <c r="H182" s="3">
        <v>40</v>
      </c>
      <c r="I182" s="3">
        <f t="shared" si="4"/>
        <v>0</v>
      </c>
      <c r="J182" s="3">
        <v>120</v>
      </c>
      <c r="K182" s="4">
        <f t="shared" si="5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235</v>
      </c>
      <c r="E183" s="1">
        <v>2021</v>
      </c>
      <c r="F183" s="1" t="s">
        <v>76</v>
      </c>
      <c r="G183" s="21"/>
      <c r="H183" s="3">
        <v>23</v>
      </c>
      <c r="I183" s="3">
        <f t="shared" si="4"/>
        <v>0</v>
      </c>
      <c r="J183" s="3">
        <v>94</v>
      </c>
      <c r="K183" s="4">
        <f t="shared" si="5"/>
        <v>0.24468085106382978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236</v>
      </c>
      <c r="E184" s="1"/>
      <c r="F184" s="1" t="s">
        <v>76</v>
      </c>
      <c r="G184" s="21"/>
      <c r="H184" s="3">
        <v>22</v>
      </c>
      <c r="I184" s="3">
        <f t="shared" si="4"/>
        <v>0</v>
      </c>
      <c r="J184" s="3">
        <v>87</v>
      </c>
      <c r="K184" s="4">
        <f t="shared" si="5"/>
        <v>0.25287356321839083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237</v>
      </c>
      <c r="E185" s="1">
        <v>2021</v>
      </c>
      <c r="F185" s="1" t="s">
        <v>50</v>
      </c>
      <c r="G185" s="21"/>
      <c r="H185" s="3">
        <v>22</v>
      </c>
      <c r="I185" s="3">
        <f t="shared" si="4"/>
        <v>0</v>
      </c>
      <c r="J185" s="3">
        <v>95</v>
      </c>
      <c r="K185" s="4">
        <f t="shared" si="5"/>
        <v>0.23157894736842105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238</v>
      </c>
      <c r="E186" s="1">
        <v>2020</v>
      </c>
      <c r="F186" s="1" t="s">
        <v>123</v>
      </c>
      <c r="G186" s="21"/>
      <c r="H186" s="3">
        <v>26.16</v>
      </c>
      <c r="I186" s="3">
        <f t="shared" si="4"/>
        <v>0</v>
      </c>
      <c r="J186" s="3">
        <v>99</v>
      </c>
      <c r="K186" s="4">
        <f t="shared" si="5"/>
        <v>0.26424242424242422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239</v>
      </c>
      <c r="E187" s="1">
        <v>2020</v>
      </c>
      <c r="F187" s="1" t="s">
        <v>372</v>
      </c>
      <c r="G187" s="21"/>
      <c r="H187" s="3">
        <v>23</v>
      </c>
      <c r="I187" s="3">
        <f t="shared" si="4"/>
        <v>0</v>
      </c>
      <c r="J187" s="3">
        <v>98</v>
      </c>
      <c r="K187" s="4">
        <f t="shared" si="5"/>
        <v>0.23469387755102042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240</v>
      </c>
      <c r="E188" s="1">
        <v>2021</v>
      </c>
      <c r="F188" s="1" t="s">
        <v>372</v>
      </c>
      <c r="G188" s="21"/>
      <c r="H188" s="3">
        <v>19</v>
      </c>
      <c r="I188" s="3">
        <f t="shared" si="4"/>
        <v>0</v>
      </c>
      <c r="J188" s="3">
        <v>95</v>
      </c>
      <c r="K188" s="4">
        <f t="shared" si="5"/>
        <v>0.2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241</v>
      </c>
      <c r="E189" s="1"/>
      <c r="F189" s="1" t="s">
        <v>372</v>
      </c>
      <c r="G189" s="21"/>
      <c r="H189" s="3">
        <v>30</v>
      </c>
      <c r="I189" s="3">
        <f t="shared" si="4"/>
        <v>0</v>
      </c>
      <c r="J189" s="3">
        <v>99</v>
      </c>
      <c r="K189" s="4">
        <f t="shared" si="5"/>
        <v>0.30303030303030304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242</v>
      </c>
      <c r="E190" s="1">
        <v>2018</v>
      </c>
      <c r="F190" s="1" t="s">
        <v>372</v>
      </c>
      <c r="G190" s="21"/>
      <c r="H190" s="3">
        <v>53</v>
      </c>
      <c r="I190" s="3">
        <f t="shared" si="4"/>
        <v>0</v>
      </c>
      <c r="J190" s="3">
        <v>162</v>
      </c>
      <c r="K190" s="4">
        <f t="shared" si="5"/>
        <v>0.3271604938271605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134</v>
      </c>
      <c r="C191" s="1" t="s">
        <v>243</v>
      </c>
      <c r="D191" s="1" t="s">
        <v>244</v>
      </c>
      <c r="E191" s="1">
        <v>2019</v>
      </c>
      <c r="F191" s="1" t="s">
        <v>130</v>
      </c>
      <c r="G191" s="21"/>
      <c r="H191" s="3">
        <v>39.5</v>
      </c>
      <c r="I191" s="3">
        <f t="shared" si="4"/>
        <v>0</v>
      </c>
      <c r="J191" s="3">
        <v>125</v>
      </c>
      <c r="K191" s="4">
        <f t="shared" si="5"/>
        <v>0.316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150</v>
      </c>
      <c r="D192" s="1" t="s">
        <v>245</v>
      </c>
      <c r="E192" s="1">
        <v>2018</v>
      </c>
      <c r="F192" s="1" t="s">
        <v>130</v>
      </c>
      <c r="G192" s="21"/>
      <c r="H192" s="3">
        <v>105</v>
      </c>
      <c r="I192" s="3">
        <f t="shared" si="4"/>
        <v>0</v>
      </c>
      <c r="J192" s="3">
        <v>325</v>
      </c>
      <c r="K192" s="4">
        <f t="shared" si="5"/>
        <v>0.32307692307692309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150</v>
      </c>
      <c r="D193" s="1" t="s">
        <v>245</v>
      </c>
      <c r="E193" s="1">
        <v>2022</v>
      </c>
      <c r="F193" s="1" t="s">
        <v>130</v>
      </c>
      <c r="G193" s="21">
        <v>6</v>
      </c>
      <c r="H193" s="3">
        <v>110</v>
      </c>
      <c r="I193" s="3">
        <f t="shared" si="4"/>
        <v>660</v>
      </c>
      <c r="J193" s="3">
        <v>325</v>
      </c>
      <c r="K193" s="4">
        <f t="shared" si="5"/>
        <v>0.33846153846153848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150</v>
      </c>
      <c r="D194" s="1" t="s">
        <v>246</v>
      </c>
      <c r="E194" s="1"/>
      <c r="F194" s="1" t="s">
        <v>90</v>
      </c>
      <c r="G194" s="21"/>
      <c r="H194" s="3">
        <v>24</v>
      </c>
      <c r="I194" s="3">
        <f t="shared" si="4"/>
        <v>0</v>
      </c>
      <c r="J194" s="3">
        <v>79</v>
      </c>
      <c r="K194" s="4">
        <f t="shared" si="5"/>
        <v>0.30379746835443039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150</v>
      </c>
      <c r="D195" s="1" t="s">
        <v>247</v>
      </c>
      <c r="E195" s="1">
        <v>2019</v>
      </c>
      <c r="F195" s="1" t="s">
        <v>90</v>
      </c>
      <c r="G195" s="21">
        <v>4</v>
      </c>
      <c r="H195" s="3">
        <v>60</v>
      </c>
      <c r="I195" s="3">
        <f t="shared" ref="I195:I258" si="6">H195*G195</f>
        <v>240</v>
      </c>
      <c r="J195" s="3">
        <v>188</v>
      </c>
      <c r="K195" s="4">
        <f t="shared" si="5"/>
        <v>0.31914893617021278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150</v>
      </c>
      <c r="D196" s="1" t="s">
        <v>248</v>
      </c>
      <c r="E196" s="1"/>
      <c r="F196" s="1" t="s">
        <v>249</v>
      </c>
      <c r="G196" s="21"/>
      <c r="H196" s="3">
        <v>38.5</v>
      </c>
      <c r="I196" s="3">
        <f t="shared" si="6"/>
        <v>0</v>
      </c>
      <c r="J196" s="3">
        <v>122</v>
      </c>
      <c r="K196" s="4">
        <f t="shared" si="5"/>
        <v>0.3155737704918033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150</v>
      </c>
      <c r="D197" s="1" t="s">
        <v>250</v>
      </c>
      <c r="E197" s="1"/>
      <c r="F197" s="1" t="s">
        <v>249</v>
      </c>
      <c r="G197" s="21"/>
      <c r="H197" s="3">
        <v>27</v>
      </c>
      <c r="I197" s="3">
        <f t="shared" si="6"/>
        <v>0</v>
      </c>
      <c r="J197" s="3">
        <v>85</v>
      </c>
      <c r="K197" s="4">
        <f t="shared" si="5"/>
        <v>0.31764705882352939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251</v>
      </c>
      <c r="E198" s="1"/>
      <c r="F198" s="1" t="s">
        <v>372</v>
      </c>
      <c r="G198" s="21"/>
      <c r="H198" s="3">
        <v>46.45</v>
      </c>
      <c r="I198" s="3">
        <f t="shared" si="6"/>
        <v>0</v>
      </c>
      <c r="J198" s="3">
        <v>142</v>
      </c>
      <c r="K198" s="4">
        <f t="shared" si="5"/>
        <v>0.32711267605633804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252</v>
      </c>
      <c r="D199" s="1" t="s">
        <v>253</v>
      </c>
      <c r="E199" s="1">
        <v>2020</v>
      </c>
      <c r="F199" s="1" t="s">
        <v>372</v>
      </c>
      <c r="G199" s="21">
        <v>6</v>
      </c>
      <c r="H199" s="3">
        <v>23</v>
      </c>
      <c r="I199" s="3">
        <f t="shared" si="6"/>
        <v>138</v>
      </c>
      <c r="J199" s="3">
        <v>79</v>
      </c>
      <c r="K199" s="4">
        <f t="shared" si="5"/>
        <v>0.29113924050632911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157</v>
      </c>
      <c r="C200" s="1" t="s">
        <v>385</v>
      </c>
      <c r="D200" s="1" t="s">
        <v>386</v>
      </c>
      <c r="E200" s="1">
        <v>2022</v>
      </c>
      <c r="F200" s="1" t="s">
        <v>123</v>
      </c>
      <c r="G200" s="21">
        <v>11</v>
      </c>
      <c r="H200" s="3">
        <v>33.33</v>
      </c>
      <c r="I200" s="3">
        <f t="shared" si="6"/>
        <v>366.63</v>
      </c>
      <c r="J200" s="3">
        <v>102</v>
      </c>
      <c r="K200" s="4">
        <f t="shared" si="5"/>
        <v>0.3267647058823529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254</v>
      </c>
      <c r="C201" s="1" t="s">
        <v>255</v>
      </c>
      <c r="D201" s="1" t="s">
        <v>256</v>
      </c>
      <c r="E201" s="1">
        <v>2016</v>
      </c>
      <c r="F201" s="1" t="s">
        <v>372</v>
      </c>
      <c r="G201" s="21"/>
      <c r="H201" s="3">
        <v>33.5</v>
      </c>
      <c r="I201" s="3">
        <f t="shared" si="6"/>
        <v>0</v>
      </c>
      <c r="J201" s="3">
        <v>102</v>
      </c>
      <c r="K201" s="4">
        <f t="shared" si="5"/>
        <v>0.32843137254901961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150</v>
      </c>
      <c r="D202" s="1" t="s">
        <v>257</v>
      </c>
      <c r="E202" s="1">
        <v>2016</v>
      </c>
      <c r="F202" s="1" t="s">
        <v>372</v>
      </c>
      <c r="G202" s="21"/>
      <c r="H202" s="3">
        <v>40</v>
      </c>
      <c r="I202" s="3">
        <f t="shared" si="6"/>
        <v>0</v>
      </c>
      <c r="J202" s="3">
        <v>120</v>
      </c>
      <c r="K202" s="4">
        <f t="shared" si="5"/>
        <v>0.33333333333333331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150</v>
      </c>
      <c r="D203" s="1" t="s">
        <v>258</v>
      </c>
      <c r="E203" s="1">
        <v>2018</v>
      </c>
      <c r="F203" s="1" t="s">
        <v>372</v>
      </c>
      <c r="G203" s="21"/>
      <c r="H203" s="3">
        <v>39</v>
      </c>
      <c r="I203" s="3">
        <f t="shared" si="6"/>
        <v>0</v>
      </c>
      <c r="J203" s="3">
        <v>122</v>
      </c>
      <c r="K203" s="4">
        <f t="shared" si="5"/>
        <v>0.31967213114754101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146</v>
      </c>
      <c r="D204" s="1" t="s">
        <v>259</v>
      </c>
      <c r="E204" s="1"/>
      <c r="F204" s="1" t="s">
        <v>372</v>
      </c>
      <c r="G204" s="21"/>
      <c r="H204" s="3">
        <v>51</v>
      </c>
      <c r="I204" s="3">
        <f t="shared" si="6"/>
        <v>0</v>
      </c>
      <c r="J204" s="3">
        <v>155</v>
      </c>
      <c r="K204" s="4">
        <f t="shared" si="5"/>
        <v>0.32903225806451614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278</v>
      </c>
      <c r="C205" s="1" t="s">
        <v>148</v>
      </c>
      <c r="D205" s="1" t="s">
        <v>279</v>
      </c>
      <c r="E205" s="1">
        <v>2021</v>
      </c>
      <c r="F205" s="1" t="s">
        <v>123</v>
      </c>
      <c r="G205" s="21">
        <v>5</v>
      </c>
      <c r="H205" s="3">
        <v>60</v>
      </c>
      <c r="I205" s="3">
        <f t="shared" si="6"/>
        <v>300</v>
      </c>
      <c r="J205" s="3">
        <v>185</v>
      </c>
      <c r="K205" s="4">
        <f t="shared" si="5"/>
        <v>0.32432432432432434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148</v>
      </c>
      <c r="D206" s="1" t="s">
        <v>280</v>
      </c>
      <c r="E206" s="1">
        <v>2020</v>
      </c>
      <c r="F206" s="1" t="s">
        <v>123</v>
      </c>
      <c r="G206" s="21">
        <v>5</v>
      </c>
      <c r="H206" s="3">
        <v>103.5</v>
      </c>
      <c r="I206" s="3">
        <f t="shared" si="6"/>
        <v>517.5</v>
      </c>
      <c r="J206" s="3">
        <v>345</v>
      </c>
      <c r="K206" s="4">
        <f t="shared" si="5"/>
        <v>0.3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148</v>
      </c>
      <c r="D207" s="1" t="s">
        <v>281</v>
      </c>
      <c r="E207" s="1">
        <v>2020</v>
      </c>
      <c r="F207" s="1" t="s">
        <v>123</v>
      </c>
      <c r="G207" s="21"/>
      <c r="H207" s="3">
        <v>69</v>
      </c>
      <c r="I207" s="3">
        <f t="shared" si="6"/>
        <v>0</v>
      </c>
      <c r="J207" s="3">
        <v>227</v>
      </c>
      <c r="K207" s="4">
        <f t="shared" si="5"/>
        <v>0.30396475770925108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148</v>
      </c>
      <c r="D208" s="5" t="s">
        <v>282</v>
      </c>
      <c r="E208" s="1">
        <v>2018</v>
      </c>
      <c r="F208" s="1" t="s">
        <v>123</v>
      </c>
      <c r="G208" s="21"/>
      <c r="H208" s="3">
        <v>40.47</v>
      </c>
      <c r="I208" s="3">
        <f t="shared" si="6"/>
        <v>0</v>
      </c>
      <c r="J208" s="3">
        <v>128</v>
      </c>
      <c r="K208" s="4">
        <f t="shared" si="5"/>
        <v>0.31617187499999999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148</v>
      </c>
      <c r="D209" s="1" t="s">
        <v>283</v>
      </c>
      <c r="E209" s="1">
        <v>2020</v>
      </c>
      <c r="F209" s="1" t="s">
        <v>123</v>
      </c>
      <c r="G209" s="21"/>
      <c r="H209" s="3">
        <v>69</v>
      </c>
      <c r="I209" s="3">
        <f t="shared" si="6"/>
        <v>0</v>
      </c>
      <c r="J209" s="3">
        <v>239</v>
      </c>
      <c r="K209" s="4">
        <f t="shared" si="5"/>
        <v>0.28870292887029286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6" t="s">
        <v>284</v>
      </c>
      <c r="B210" s="1" t="s">
        <v>108</v>
      </c>
      <c r="C210" s="1" t="s">
        <v>388</v>
      </c>
      <c r="D210" s="1" t="s">
        <v>389</v>
      </c>
      <c r="E210" s="1">
        <v>2022</v>
      </c>
      <c r="F210" s="1" t="s">
        <v>372</v>
      </c>
      <c r="G210" s="21">
        <v>10</v>
      </c>
      <c r="H210" s="3">
        <v>28.5</v>
      </c>
      <c r="I210" s="3">
        <f t="shared" si="6"/>
        <v>285</v>
      </c>
      <c r="J210" s="3">
        <v>90</v>
      </c>
      <c r="K210" s="4">
        <f t="shared" si="5"/>
        <v>0.31666666666666665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6" t="s">
        <v>284</v>
      </c>
      <c r="B211" s="1" t="s">
        <v>108</v>
      </c>
      <c r="C211" s="1" t="s">
        <v>155</v>
      </c>
      <c r="D211" s="1" t="s">
        <v>285</v>
      </c>
      <c r="E211" s="1"/>
      <c r="F211" s="1" t="s">
        <v>50</v>
      </c>
      <c r="G211" s="21"/>
      <c r="H211" s="3">
        <v>69</v>
      </c>
      <c r="I211" s="3">
        <f t="shared" si="6"/>
        <v>0</v>
      </c>
      <c r="J211" s="3">
        <v>227</v>
      </c>
      <c r="K211" s="4">
        <f t="shared" ref="K211:K271" si="7">H211/J211</f>
        <v>0.30396475770925108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6" t="s">
        <v>284</v>
      </c>
      <c r="B212" s="1" t="s">
        <v>108</v>
      </c>
      <c r="C212" s="1" t="s">
        <v>286</v>
      </c>
      <c r="D212" s="1" t="s">
        <v>287</v>
      </c>
      <c r="E212" s="1">
        <v>2022</v>
      </c>
      <c r="F212" s="1" t="s">
        <v>123</v>
      </c>
      <c r="G212" s="21">
        <v>10</v>
      </c>
      <c r="H212" s="3">
        <v>16.77</v>
      </c>
      <c r="I212" s="3">
        <f t="shared" si="6"/>
        <v>167.7</v>
      </c>
      <c r="J212" s="3">
        <v>68</v>
      </c>
      <c r="K212" s="4">
        <f t="shared" si="7"/>
        <v>0.24661764705882352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108</v>
      </c>
      <c r="C213" s="1" t="s">
        <v>286</v>
      </c>
      <c r="D213" s="1" t="s">
        <v>288</v>
      </c>
      <c r="E213" s="1">
        <v>2020</v>
      </c>
      <c r="F213" s="1" t="s">
        <v>123</v>
      </c>
      <c r="G213" s="21"/>
      <c r="H213" s="3">
        <v>17.16</v>
      </c>
      <c r="I213" s="3">
        <f t="shared" si="6"/>
        <v>0</v>
      </c>
      <c r="J213" s="3">
        <v>68</v>
      </c>
      <c r="K213" s="4">
        <f t="shared" si="7"/>
        <v>0.25235294117647061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6" t="s">
        <v>284</v>
      </c>
      <c r="B214" s="1" t="s">
        <v>157</v>
      </c>
      <c r="C214" s="1" t="s">
        <v>289</v>
      </c>
      <c r="D214" s="5" t="s">
        <v>290</v>
      </c>
      <c r="E214" s="1"/>
      <c r="F214" s="1" t="s">
        <v>83</v>
      </c>
      <c r="G214" s="21"/>
      <c r="H214" s="3">
        <v>24</v>
      </c>
      <c r="I214" s="3">
        <f t="shared" si="6"/>
        <v>0</v>
      </c>
      <c r="J214" s="3">
        <v>82</v>
      </c>
      <c r="K214" s="4">
        <f t="shared" si="7"/>
        <v>0.29268292682926828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6" t="s">
        <v>284</v>
      </c>
      <c r="B215" s="1" t="s">
        <v>225</v>
      </c>
      <c r="C215" s="1" t="s">
        <v>291</v>
      </c>
      <c r="D215" s="1" t="s">
        <v>292</v>
      </c>
      <c r="E215" s="1"/>
      <c r="F215" s="1" t="s">
        <v>83</v>
      </c>
      <c r="G215" s="21">
        <v>6</v>
      </c>
      <c r="H215" s="3">
        <v>31</v>
      </c>
      <c r="I215" s="3">
        <f t="shared" si="6"/>
        <v>186</v>
      </c>
      <c r="J215" s="3">
        <v>94</v>
      </c>
      <c r="K215" s="4">
        <f t="shared" si="7"/>
        <v>0.32978723404255317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6" t="s">
        <v>284</v>
      </c>
      <c r="B216" s="1" t="s">
        <v>157</v>
      </c>
      <c r="C216" s="1" t="s">
        <v>293</v>
      </c>
      <c r="D216" s="1" t="s">
        <v>294</v>
      </c>
      <c r="E216" s="1"/>
      <c r="F216" s="1" t="s">
        <v>83</v>
      </c>
      <c r="G216" s="21"/>
      <c r="H216" s="3">
        <v>20</v>
      </c>
      <c r="I216" s="3">
        <f t="shared" si="6"/>
        <v>0</v>
      </c>
      <c r="J216" s="3">
        <v>70</v>
      </c>
      <c r="K216" s="4">
        <f t="shared" si="7"/>
        <v>0.2857142857142857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7" t="s">
        <v>295</v>
      </c>
      <c r="B217" s="1" t="s">
        <v>108</v>
      </c>
      <c r="C217" s="1" t="s">
        <v>296</v>
      </c>
      <c r="D217" s="1" t="s">
        <v>297</v>
      </c>
      <c r="E217" s="1"/>
      <c r="F217" s="1" t="s">
        <v>90</v>
      </c>
      <c r="G217" s="21"/>
      <c r="H217" s="3">
        <v>159</v>
      </c>
      <c r="I217" s="3">
        <f t="shared" si="6"/>
        <v>0</v>
      </c>
      <c r="J217" s="3">
        <v>469</v>
      </c>
      <c r="K217" s="4">
        <f t="shared" si="7"/>
        <v>0.33901918976545842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7" t="s">
        <v>295</v>
      </c>
      <c r="B218" s="1" t="s">
        <v>108</v>
      </c>
      <c r="C218" s="1" t="s">
        <v>296</v>
      </c>
      <c r="D218" s="1" t="s">
        <v>298</v>
      </c>
      <c r="E218" s="1"/>
      <c r="F218" s="1" t="s">
        <v>90</v>
      </c>
      <c r="G218" s="21"/>
      <c r="H218" s="3">
        <v>112</v>
      </c>
      <c r="I218" s="3">
        <f t="shared" si="6"/>
        <v>0</v>
      </c>
      <c r="J218" s="3">
        <v>349</v>
      </c>
      <c r="K218" s="4">
        <f t="shared" si="7"/>
        <v>0.3209169054441261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7" t="s">
        <v>295</v>
      </c>
      <c r="B219" s="1" t="s">
        <v>108</v>
      </c>
      <c r="C219" s="1" t="s">
        <v>299</v>
      </c>
      <c r="D219" s="1" t="s">
        <v>300</v>
      </c>
      <c r="E219" s="1"/>
      <c r="F219" s="1" t="s">
        <v>372</v>
      </c>
      <c r="G219" s="21"/>
      <c r="H219" s="3">
        <v>24</v>
      </c>
      <c r="I219" s="3">
        <f t="shared" si="6"/>
        <v>0</v>
      </c>
      <c r="J219" s="3">
        <v>79</v>
      </c>
      <c r="K219" s="4">
        <f t="shared" si="7"/>
        <v>0.30379746835443039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299</v>
      </c>
      <c r="D220" s="1" t="s">
        <v>301</v>
      </c>
      <c r="E220" s="1">
        <v>2021</v>
      </c>
      <c r="F220" s="1" t="s">
        <v>123</v>
      </c>
      <c r="G220" s="21">
        <v>3</v>
      </c>
      <c r="H220" s="3">
        <v>31.83</v>
      </c>
      <c r="I220" s="3">
        <f t="shared" si="6"/>
        <v>95.49</v>
      </c>
      <c r="J220" s="3">
        <v>99</v>
      </c>
      <c r="K220" s="4">
        <f t="shared" si="7"/>
        <v>0.32151515151515148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302</v>
      </c>
      <c r="D221" s="1" t="s">
        <v>303</v>
      </c>
      <c r="E221" s="1"/>
      <c r="F221" s="1" t="s">
        <v>372</v>
      </c>
      <c r="G221" s="21"/>
      <c r="H221" s="3">
        <v>28.75</v>
      </c>
      <c r="I221" s="3">
        <f t="shared" si="6"/>
        <v>0</v>
      </c>
      <c r="J221" s="3">
        <v>98</v>
      </c>
      <c r="K221" s="4">
        <f t="shared" si="7"/>
        <v>0.29336734693877553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302</v>
      </c>
      <c r="D222" s="1" t="s">
        <v>304</v>
      </c>
      <c r="E222" s="1"/>
      <c r="F222" s="1" t="s">
        <v>372</v>
      </c>
      <c r="G222" s="21"/>
      <c r="H222" s="3">
        <v>28</v>
      </c>
      <c r="I222" s="3">
        <f t="shared" si="6"/>
        <v>0</v>
      </c>
      <c r="J222" s="3">
        <v>92</v>
      </c>
      <c r="K222" s="4">
        <f t="shared" si="7"/>
        <v>0.30434782608695654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305</v>
      </c>
      <c r="D223" s="1" t="s">
        <v>306</v>
      </c>
      <c r="E223" s="1"/>
      <c r="F223" s="1" t="s">
        <v>83</v>
      </c>
      <c r="G223" s="21"/>
      <c r="H223" s="3">
        <v>35</v>
      </c>
      <c r="I223" s="3">
        <f t="shared" si="6"/>
        <v>0</v>
      </c>
      <c r="J223" s="3">
        <v>110</v>
      </c>
      <c r="K223" s="4">
        <f t="shared" si="7"/>
        <v>0.31818181818181818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108</v>
      </c>
      <c r="C224" s="1" t="s">
        <v>299</v>
      </c>
      <c r="D224" s="1" t="s">
        <v>307</v>
      </c>
      <c r="E224" s="1"/>
      <c r="F224" s="1" t="s">
        <v>83</v>
      </c>
      <c r="G224" s="21"/>
      <c r="H224" s="3">
        <v>34</v>
      </c>
      <c r="I224" s="3">
        <f t="shared" si="6"/>
        <v>0</v>
      </c>
      <c r="J224" s="3">
        <v>108</v>
      </c>
      <c r="K224" s="4">
        <f t="shared" si="7"/>
        <v>0.31481481481481483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308</v>
      </c>
      <c r="D225" s="1" t="s">
        <v>309</v>
      </c>
      <c r="E225" s="1"/>
      <c r="F225" s="1" t="s">
        <v>83</v>
      </c>
      <c r="G225" s="21"/>
      <c r="H225" s="3">
        <v>46</v>
      </c>
      <c r="I225" s="3">
        <f t="shared" si="6"/>
        <v>0</v>
      </c>
      <c r="J225" s="3">
        <v>138</v>
      </c>
      <c r="K225" s="4">
        <f t="shared" si="7"/>
        <v>0.33333333333333331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299</v>
      </c>
      <c r="D226" s="1" t="s">
        <v>310</v>
      </c>
      <c r="E226" s="1"/>
      <c r="F226" s="1" t="s">
        <v>130</v>
      </c>
      <c r="G226" s="21">
        <v>4</v>
      </c>
      <c r="H226" s="3">
        <v>32</v>
      </c>
      <c r="I226" s="3">
        <f t="shared" si="6"/>
        <v>128</v>
      </c>
      <c r="J226" s="3">
        <v>102</v>
      </c>
      <c r="K226" s="4">
        <f t="shared" si="7"/>
        <v>0.31372549019607843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96</v>
      </c>
      <c r="C227" s="1" t="s">
        <v>302</v>
      </c>
      <c r="D227" s="1" t="s">
        <v>311</v>
      </c>
      <c r="E227" s="1"/>
      <c r="F227" s="1" t="s">
        <v>130</v>
      </c>
      <c r="G227" s="21"/>
      <c r="H227" s="3">
        <v>28</v>
      </c>
      <c r="I227" s="3">
        <f t="shared" si="6"/>
        <v>0</v>
      </c>
      <c r="J227" s="3">
        <v>94</v>
      </c>
      <c r="K227" s="4">
        <f t="shared" si="7"/>
        <v>0.2978723404255319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302</v>
      </c>
      <c r="D228" s="1" t="s">
        <v>312</v>
      </c>
      <c r="E228" s="1"/>
      <c r="F228" s="1" t="s">
        <v>90</v>
      </c>
      <c r="G228" s="21"/>
      <c r="H228" s="3">
        <v>36</v>
      </c>
      <c r="I228" s="3">
        <f t="shared" si="6"/>
        <v>0</v>
      </c>
      <c r="J228" s="3">
        <v>116</v>
      </c>
      <c r="K228" s="4">
        <f t="shared" si="7"/>
        <v>0.31034482758620691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371</v>
      </c>
      <c r="E229" s="1">
        <v>2020</v>
      </c>
      <c r="F229" s="1" t="s">
        <v>372</v>
      </c>
      <c r="G229" s="21">
        <v>2</v>
      </c>
      <c r="H229" s="3">
        <v>68</v>
      </c>
      <c r="I229" s="3">
        <f t="shared" si="6"/>
        <v>136</v>
      </c>
      <c r="J229" s="3">
        <v>220</v>
      </c>
      <c r="K229" s="4">
        <v>0.30909999999999999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313</v>
      </c>
      <c r="E230" s="1"/>
      <c r="F230" s="1" t="s">
        <v>372</v>
      </c>
      <c r="G230" s="21">
        <v>6</v>
      </c>
      <c r="H230" s="3">
        <v>36.950000000000003</v>
      </c>
      <c r="I230" s="3">
        <f t="shared" si="6"/>
        <v>221.70000000000002</v>
      </c>
      <c r="J230" s="3">
        <v>116</v>
      </c>
      <c r="K230" s="4">
        <f t="shared" si="7"/>
        <v>0.31853448275862073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314</v>
      </c>
      <c r="E231" s="1"/>
      <c r="F231" s="1" t="s">
        <v>372</v>
      </c>
      <c r="G231" s="21"/>
      <c r="H231" s="3">
        <v>29</v>
      </c>
      <c r="I231" s="3">
        <f t="shared" si="6"/>
        <v>0</v>
      </c>
      <c r="J231" s="3">
        <v>96</v>
      </c>
      <c r="K231" s="4">
        <f t="shared" si="7"/>
        <v>0.30208333333333331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315</v>
      </c>
      <c r="E232" s="1"/>
      <c r="F232" s="1" t="s">
        <v>372</v>
      </c>
      <c r="G232" s="21"/>
      <c r="H232" s="3">
        <v>49</v>
      </c>
      <c r="I232" s="3">
        <f t="shared" si="6"/>
        <v>0</v>
      </c>
      <c r="J232" s="3">
        <v>155</v>
      </c>
      <c r="K232" s="4">
        <f t="shared" si="7"/>
        <v>0.31612903225806449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316</v>
      </c>
      <c r="E233" s="1"/>
      <c r="F233" s="1" t="s">
        <v>372</v>
      </c>
      <c r="G233" s="21"/>
      <c r="H233" s="3">
        <v>294</v>
      </c>
      <c r="I233" s="3">
        <f t="shared" si="6"/>
        <v>0</v>
      </c>
      <c r="J233" s="3">
        <v>780</v>
      </c>
      <c r="K233" s="4">
        <f t="shared" si="7"/>
        <v>0.37692307692307692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317</v>
      </c>
      <c r="E234" s="1"/>
      <c r="F234" s="1" t="s">
        <v>372</v>
      </c>
      <c r="G234" s="21"/>
      <c r="H234" s="3">
        <v>340</v>
      </c>
      <c r="I234" s="3">
        <f t="shared" si="6"/>
        <v>0</v>
      </c>
      <c r="J234" s="3">
        <v>1050</v>
      </c>
      <c r="K234" s="4">
        <f t="shared" si="7"/>
        <v>0.32380952380952382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318</v>
      </c>
      <c r="E235" s="1"/>
      <c r="F235" s="1" t="s">
        <v>372</v>
      </c>
      <c r="G235" s="21">
        <v>2</v>
      </c>
      <c r="H235" s="3">
        <v>455</v>
      </c>
      <c r="I235" s="3">
        <f t="shared" si="6"/>
        <v>910</v>
      </c>
      <c r="J235" s="3">
        <v>1150</v>
      </c>
      <c r="K235" s="4">
        <f t="shared" si="7"/>
        <v>0.39565217391304347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319</v>
      </c>
      <c r="E236" s="1"/>
      <c r="F236" s="1" t="s">
        <v>372</v>
      </c>
      <c r="G236" s="21"/>
      <c r="H236" s="3">
        <v>95</v>
      </c>
      <c r="I236" s="3">
        <f t="shared" si="6"/>
        <v>0</v>
      </c>
      <c r="J236" s="3">
        <v>330</v>
      </c>
      <c r="K236" s="4">
        <f t="shared" si="7"/>
        <v>0.2878787878787879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320</v>
      </c>
      <c r="E237" s="1"/>
      <c r="F237" s="1" t="s">
        <v>372</v>
      </c>
      <c r="G237" s="21"/>
      <c r="H237" s="3">
        <v>74</v>
      </c>
      <c r="I237" s="3">
        <f t="shared" si="6"/>
        <v>0</v>
      </c>
      <c r="J237" s="3">
        <v>240</v>
      </c>
      <c r="K237" s="4">
        <f t="shared" si="7"/>
        <v>0.30833333333333335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321</v>
      </c>
      <c r="E238" s="1"/>
      <c r="F238" s="1" t="s">
        <v>372</v>
      </c>
      <c r="G238" s="21"/>
      <c r="H238" s="3">
        <v>173</v>
      </c>
      <c r="I238" s="3">
        <f t="shared" si="6"/>
        <v>0</v>
      </c>
      <c r="J238" s="3">
        <v>550</v>
      </c>
      <c r="K238" s="4">
        <f t="shared" si="7"/>
        <v>0.31454545454545457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322</v>
      </c>
      <c r="E239" s="1"/>
      <c r="F239" s="1" t="s">
        <v>372</v>
      </c>
      <c r="G239" s="21"/>
      <c r="H239" s="3">
        <v>179</v>
      </c>
      <c r="I239" s="3">
        <f t="shared" si="6"/>
        <v>0</v>
      </c>
      <c r="J239" s="3">
        <v>575</v>
      </c>
      <c r="K239" s="4">
        <f t="shared" si="7"/>
        <v>0.31130434782608696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323</v>
      </c>
      <c r="E240" s="1">
        <v>2016</v>
      </c>
      <c r="F240" s="1" t="s">
        <v>372</v>
      </c>
      <c r="G240" s="21">
        <v>2</v>
      </c>
      <c r="H240" s="3">
        <v>71.95</v>
      </c>
      <c r="I240" s="3">
        <f t="shared" si="6"/>
        <v>143.9</v>
      </c>
      <c r="J240" s="3">
        <v>230</v>
      </c>
      <c r="K240" s="4">
        <f t="shared" si="7"/>
        <v>0.31282608695652175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324</v>
      </c>
      <c r="E241" s="1">
        <v>2020</v>
      </c>
      <c r="F241" s="1" t="s">
        <v>372</v>
      </c>
      <c r="G241" s="21">
        <v>2</v>
      </c>
      <c r="H241" s="3">
        <v>932</v>
      </c>
      <c r="I241" s="3">
        <f t="shared" si="6"/>
        <v>1864</v>
      </c>
      <c r="J241" s="3">
        <v>2400</v>
      </c>
      <c r="K241" s="4">
        <f t="shared" si="7"/>
        <v>0.38833333333333331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325</v>
      </c>
      <c r="E242" s="1">
        <v>3</v>
      </c>
      <c r="F242" s="1" t="s">
        <v>76</v>
      </c>
      <c r="G242" s="21">
        <v>3</v>
      </c>
      <c r="H242" s="3">
        <v>328.6</v>
      </c>
      <c r="I242" s="3">
        <f t="shared" si="6"/>
        <v>985.80000000000007</v>
      </c>
      <c r="J242" s="3">
        <v>950</v>
      </c>
      <c r="K242" s="4">
        <f t="shared" si="7"/>
        <v>0.34589473684210531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326</v>
      </c>
      <c r="E243" s="1">
        <v>1</v>
      </c>
      <c r="F243" s="1" t="s">
        <v>76</v>
      </c>
      <c r="G243" s="21">
        <v>1</v>
      </c>
      <c r="H243" s="3">
        <v>525.76</v>
      </c>
      <c r="I243" s="3">
        <f t="shared" si="6"/>
        <v>525.76</v>
      </c>
      <c r="J243" s="3">
        <v>1325</v>
      </c>
      <c r="K243" s="4">
        <f t="shared" si="7"/>
        <v>0.39679999999999999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327</v>
      </c>
      <c r="E244" s="1"/>
      <c r="F244" s="1" t="s">
        <v>76</v>
      </c>
      <c r="G244" s="21"/>
      <c r="H244" s="3">
        <v>185.5</v>
      </c>
      <c r="I244" s="3">
        <f t="shared" si="6"/>
        <v>0</v>
      </c>
      <c r="J244" s="3">
        <v>545</v>
      </c>
      <c r="K244" s="4">
        <f t="shared" si="7"/>
        <v>0.34036697247706421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328</v>
      </c>
      <c r="E245" s="1">
        <v>2020</v>
      </c>
      <c r="F245" s="1" t="s">
        <v>123</v>
      </c>
      <c r="G245" s="21">
        <v>5</v>
      </c>
      <c r="H245" s="3">
        <v>58.33</v>
      </c>
      <c r="I245" s="3">
        <f t="shared" si="6"/>
        <v>291.64999999999998</v>
      </c>
      <c r="J245" s="3">
        <v>178</v>
      </c>
      <c r="K245" s="4">
        <f t="shared" si="7"/>
        <v>0.32769662921348314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329</v>
      </c>
      <c r="E246" s="1">
        <v>2020</v>
      </c>
      <c r="F246" s="1" t="s">
        <v>123</v>
      </c>
      <c r="G246" s="21"/>
      <c r="H246" s="3">
        <v>71.67</v>
      </c>
      <c r="I246" s="3">
        <f t="shared" si="6"/>
        <v>0</v>
      </c>
      <c r="J246" s="3">
        <v>230</v>
      </c>
      <c r="K246" s="4">
        <f t="shared" si="7"/>
        <v>0.31160869565217392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330</v>
      </c>
      <c r="E247" s="1"/>
      <c r="F247" s="1" t="s">
        <v>123</v>
      </c>
      <c r="G247" s="21">
        <v>3</v>
      </c>
      <c r="H247" s="3">
        <v>65</v>
      </c>
      <c r="I247" s="3">
        <f t="shared" si="6"/>
        <v>195</v>
      </c>
      <c r="J247" s="3">
        <v>217</v>
      </c>
      <c r="K247" s="4">
        <f t="shared" si="7"/>
        <v>0.29953917050691242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331</v>
      </c>
      <c r="E248" s="1"/>
      <c r="F248" s="1" t="s">
        <v>123</v>
      </c>
      <c r="G248" s="21">
        <v>1</v>
      </c>
      <c r="H248" s="3">
        <v>193</v>
      </c>
      <c r="I248" s="3">
        <f t="shared" si="6"/>
        <v>193</v>
      </c>
      <c r="J248" s="3">
        <v>569</v>
      </c>
      <c r="K248" s="4">
        <f t="shared" si="7"/>
        <v>0.33919156414762741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332</v>
      </c>
      <c r="E249" s="1">
        <v>2020</v>
      </c>
      <c r="F249" s="1" t="s">
        <v>123</v>
      </c>
      <c r="G249" s="21">
        <v>1</v>
      </c>
      <c r="H249" s="3">
        <v>47.58</v>
      </c>
      <c r="I249" s="3">
        <f t="shared" si="6"/>
        <v>47.58</v>
      </c>
      <c r="J249" s="3">
        <v>160</v>
      </c>
      <c r="K249" s="4">
        <f t="shared" si="7"/>
        <v>0.297375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333</v>
      </c>
      <c r="E250" s="1"/>
      <c r="F250" s="1" t="s">
        <v>123</v>
      </c>
      <c r="G250" s="21"/>
      <c r="H250" s="3">
        <v>56</v>
      </c>
      <c r="I250" s="3">
        <f t="shared" si="6"/>
        <v>0</v>
      </c>
      <c r="J250" s="3">
        <v>180</v>
      </c>
      <c r="K250" s="4">
        <f t="shared" si="7"/>
        <v>0.31111111111111112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334</v>
      </c>
      <c r="E251" s="1"/>
      <c r="F251" s="1" t="s">
        <v>123</v>
      </c>
      <c r="G251" s="21">
        <v>1</v>
      </c>
      <c r="H251" s="3">
        <v>160</v>
      </c>
      <c r="I251" s="3">
        <f t="shared" si="6"/>
        <v>160</v>
      </c>
      <c r="J251" s="3">
        <v>525</v>
      </c>
      <c r="K251" s="4">
        <f t="shared" si="7"/>
        <v>0.30476190476190479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335</v>
      </c>
      <c r="E252" s="1">
        <v>2018</v>
      </c>
      <c r="F252" s="1" t="s">
        <v>123</v>
      </c>
      <c r="G252" s="21"/>
      <c r="H252" s="3">
        <v>49.08</v>
      </c>
      <c r="I252" s="3">
        <f t="shared" si="6"/>
        <v>0</v>
      </c>
      <c r="J252" s="3">
        <v>149</v>
      </c>
      <c r="K252" s="4">
        <f t="shared" si="7"/>
        <v>0.32939597315436242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336</v>
      </c>
      <c r="E253" s="1">
        <v>2020</v>
      </c>
      <c r="F253" s="1" t="s">
        <v>123</v>
      </c>
      <c r="G253" s="21">
        <v>3</v>
      </c>
      <c r="H253" s="3">
        <v>97.33</v>
      </c>
      <c r="I253" s="3">
        <f t="shared" si="6"/>
        <v>291.99</v>
      </c>
      <c r="J253" s="3">
        <v>305</v>
      </c>
      <c r="K253" s="4">
        <f t="shared" si="7"/>
        <v>0.31911475409836065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337</v>
      </c>
      <c r="E254" s="1">
        <v>2020</v>
      </c>
      <c r="F254" s="1" t="s">
        <v>123</v>
      </c>
      <c r="G254" s="21"/>
      <c r="H254" s="3">
        <v>144.75</v>
      </c>
      <c r="I254" s="3">
        <f t="shared" si="6"/>
        <v>0</v>
      </c>
      <c r="J254" s="3">
        <v>450</v>
      </c>
      <c r="K254" s="4">
        <f t="shared" si="7"/>
        <v>0.32166666666666666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299</v>
      </c>
      <c r="D255" s="1" t="s">
        <v>338</v>
      </c>
      <c r="E255" s="1">
        <v>2021</v>
      </c>
      <c r="F255" s="1" t="s">
        <v>123</v>
      </c>
      <c r="G255" s="21">
        <v>6</v>
      </c>
      <c r="H255" s="3">
        <v>22.5</v>
      </c>
      <c r="I255" s="3">
        <f t="shared" si="6"/>
        <v>135</v>
      </c>
      <c r="J255" s="3">
        <v>84</v>
      </c>
      <c r="K255" s="4">
        <f t="shared" si="7"/>
        <v>0.26785714285714285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400</v>
      </c>
      <c r="E256" s="1">
        <v>2022</v>
      </c>
      <c r="F256" s="1" t="s">
        <v>123</v>
      </c>
      <c r="G256" s="21">
        <v>7</v>
      </c>
      <c r="H256" s="3">
        <v>24</v>
      </c>
      <c r="I256" s="3">
        <f t="shared" si="6"/>
        <v>168</v>
      </c>
      <c r="J256" s="3">
        <v>79</v>
      </c>
      <c r="K256" s="4">
        <f t="shared" si="7"/>
        <v>0.30379746835443039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339</v>
      </c>
      <c r="E257" s="1">
        <v>2020</v>
      </c>
      <c r="F257" s="1" t="s">
        <v>372</v>
      </c>
      <c r="G257" s="21">
        <v>6</v>
      </c>
      <c r="H257" s="3">
        <v>95</v>
      </c>
      <c r="I257" s="3">
        <f t="shared" si="6"/>
        <v>570</v>
      </c>
      <c r="J257" s="3">
        <v>289</v>
      </c>
      <c r="K257" s="4">
        <f t="shared" si="7"/>
        <v>0.32871972318339099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340</v>
      </c>
      <c r="E258" s="1">
        <v>2020</v>
      </c>
      <c r="F258" s="1" t="s">
        <v>372</v>
      </c>
      <c r="G258" s="21"/>
      <c r="H258" s="3">
        <v>31.95</v>
      </c>
      <c r="I258" s="3">
        <f t="shared" si="6"/>
        <v>0</v>
      </c>
      <c r="J258" s="3">
        <v>289</v>
      </c>
      <c r="K258" s="4">
        <f t="shared" si="7"/>
        <v>0.11055363321799308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180</v>
      </c>
      <c r="C259" s="1" t="s">
        <v>302</v>
      </c>
      <c r="D259" s="1" t="s">
        <v>341</v>
      </c>
      <c r="E259" s="1">
        <v>2021</v>
      </c>
      <c r="F259" s="1" t="s">
        <v>372</v>
      </c>
      <c r="G259" s="21"/>
      <c r="H259" s="3">
        <v>26.5</v>
      </c>
      <c r="I259" s="3">
        <f t="shared" ref="I259:I275" si="8">H259*G259</f>
        <v>0</v>
      </c>
      <c r="J259" s="3">
        <v>102</v>
      </c>
      <c r="K259" s="4">
        <f t="shared" si="7"/>
        <v>0.25980392156862747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342</v>
      </c>
      <c r="D260" s="1" t="s">
        <v>343</v>
      </c>
      <c r="E260" s="1">
        <v>2019</v>
      </c>
      <c r="F260" s="1" t="s">
        <v>123</v>
      </c>
      <c r="G260" s="21"/>
      <c r="H260" s="3">
        <v>56</v>
      </c>
      <c r="I260" s="3">
        <f t="shared" si="8"/>
        <v>0</v>
      </c>
      <c r="J260" s="3">
        <v>168</v>
      </c>
      <c r="K260" s="4">
        <f t="shared" si="7"/>
        <v>0.33333333333333331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157</v>
      </c>
      <c r="C261" s="1" t="s">
        <v>344</v>
      </c>
      <c r="D261" s="1" t="s">
        <v>345</v>
      </c>
      <c r="E261" s="1"/>
      <c r="F261" s="1" t="s">
        <v>372</v>
      </c>
      <c r="G261" s="21"/>
      <c r="H261" s="3">
        <v>42</v>
      </c>
      <c r="I261" s="3">
        <f t="shared" si="8"/>
        <v>0</v>
      </c>
      <c r="J261" s="3">
        <v>139</v>
      </c>
      <c r="K261" s="4">
        <f t="shared" si="7"/>
        <v>0.30215827338129497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157</v>
      </c>
      <c r="C262" s="1" t="s">
        <v>344</v>
      </c>
      <c r="D262" s="1" t="s">
        <v>346</v>
      </c>
      <c r="E262" s="1"/>
      <c r="F262" s="1" t="s">
        <v>372</v>
      </c>
      <c r="G262" s="21"/>
      <c r="H262" s="3">
        <v>65</v>
      </c>
      <c r="I262" s="3">
        <f t="shared" si="8"/>
        <v>0</v>
      </c>
      <c r="J262" s="3">
        <v>209</v>
      </c>
      <c r="K262" s="4">
        <f t="shared" si="7"/>
        <v>0.31100478468899523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157</v>
      </c>
      <c r="C263" s="1" t="s">
        <v>344</v>
      </c>
      <c r="D263" s="1" t="s">
        <v>347</v>
      </c>
      <c r="E263" s="1"/>
      <c r="F263" s="1" t="s">
        <v>123</v>
      </c>
      <c r="G263" s="21"/>
      <c r="H263" s="3">
        <v>79</v>
      </c>
      <c r="I263" s="3">
        <f t="shared" si="8"/>
        <v>0</v>
      </c>
      <c r="J263" s="3">
        <v>255</v>
      </c>
      <c r="K263" s="4">
        <f t="shared" si="7"/>
        <v>0.30980392156862746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157</v>
      </c>
      <c r="C264" s="1" t="s">
        <v>289</v>
      </c>
      <c r="D264" s="1" t="s">
        <v>348</v>
      </c>
      <c r="E264" s="1"/>
      <c r="F264" s="1" t="s">
        <v>83</v>
      </c>
      <c r="G264" s="21"/>
      <c r="H264" s="3">
        <v>25</v>
      </c>
      <c r="I264" s="3">
        <f t="shared" si="8"/>
        <v>0</v>
      </c>
      <c r="J264" s="3">
        <v>88</v>
      </c>
      <c r="K264" s="4">
        <f t="shared" si="7"/>
        <v>0.28409090909090912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157</v>
      </c>
      <c r="C265" s="1" t="s">
        <v>289</v>
      </c>
      <c r="D265" s="1" t="s">
        <v>348</v>
      </c>
      <c r="E265" s="1"/>
      <c r="F265" s="1" t="s">
        <v>83</v>
      </c>
      <c r="G265" s="21"/>
      <c r="H265" s="3">
        <v>35</v>
      </c>
      <c r="I265" s="3">
        <f t="shared" si="8"/>
        <v>0</v>
      </c>
      <c r="J265" s="3">
        <v>110</v>
      </c>
      <c r="K265" s="4">
        <f t="shared" si="7"/>
        <v>0.31818181818181818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157</v>
      </c>
      <c r="C266" s="1" t="s">
        <v>349</v>
      </c>
      <c r="D266" s="1" t="s">
        <v>350</v>
      </c>
      <c r="E266" s="1"/>
      <c r="F266" s="1" t="s">
        <v>83</v>
      </c>
      <c r="G266" s="21"/>
      <c r="H266" s="3">
        <v>34</v>
      </c>
      <c r="I266" s="3">
        <f t="shared" si="8"/>
        <v>0</v>
      </c>
      <c r="J266" s="3">
        <v>119</v>
      </c>
      <c r="K266" s="4">
        <f t="shared" si="7"/>
        <v>0.2857142857142857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134</v>
      </c>
      <c r="C267" s="1" t="s">
        <v>351</v>
      </c>
      <c r="D267" s="1" t="s">
        <v>352</v>
      </c>
      <c r="E267" s="1"/>
      <c r="F267" s="1" t="s">
        <v>83</v>
      </c>
      <c r="G267" s="21"/>
      <c r="H267" s="3">
        <v>21</v>
      </c>
      <c r="I267" s="3">
        <f t="shared" si="8"/>
        <v>0</v>
      </c>
      <c r="J267" s="3">
        <v>68</v>
      </c>
      <c r="K267" s="4">
        <f t="shared" si="7"/>
        <v>0.30882352941176472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134</v>
      </c>
      <c r="C268" s="1" t="s">
        <v>302</v>
      </c>
      <c r="D268" s="1" t="s">
        <v>353</v>
      </c>
      <c r="E268" s="1"/>
      <c r="F268" s="1" t="s">
        <v>141</v>
      </c>
      <c r="G268" s="21"/>
      <c r="H268" s="3">
        <v>33</v>
      </c>
      <c r="I268" s="3">
        <f t="shared" si="8"/>
        <v>0</v>
      </c>
      <c r="J268" s="3">
        <v>106</v>
      </c>
      <c r="K268" s="4">
        <f t="shared" si="7"/>
        <v>0.31132075471698112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134</v>
      </c>
      <c r="C269" s="1" t="s">
        <v>354</v>
      </c>
      <c r="D269" s="1" t="s">
        <v>355</v>
      </c>
      <c r="E269" s="1"/>
      <c r="F269" s="1" t="s">
        <v>83</v>
      </c>
      <c r="G269" s="21">
        <v>4</v>
      </c>
      <c r="H269" s="3">
        <v>24</v>
      </c>
      <c r="I269" s="3">
        <f t="shared" si="8"/>
        <v>96</v>
      </c>
      <c r="J269" s="1"/>
      <c r="K269" s="4" t="e">
        <f t="shared" si="7"/>
        <v>#DIV/0!</v>
      </c>
      <c r="L269" s="1" t="s">
        <v>101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356</v>
      </c>
      <c r="D270" s="1" t="s">
        <v>375</v>
      </c>
      <c r="E270" s="1">
        <v>2016</v>
      </c>
      <c r="F270" s="1" t="s">
        <v>372</v>
      </c>
      <c r="G270" s="21">
        <v>8</v>
      </c>
      <c r="H270" s="3">
        <v>26</v>
      </c>
      <c r="I270" s="3">
        <f t="shared" si="8"/>
        <v>208</v>
      </c>
      <c r="J270" s="3">
        <v>88</v>
      </c>
      <c r="K270" s="4">
        <f t="shared" si="7"/>
        <v>0.29545454545454547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8" t="s">
        <v>357</v>
      </c>
      <c r="B271" s="1" t="s">
        <v>108</v>
      </c>
      <c r="C271" s="1" t="s">
        <v>358</v>
      </c>
      <c r="D271" s="1" t="s">
        <v>359</v>
      </c>
      <c r="E271" s="1"/>
      <c r="F271" s="1" t="s">
        <v>372</v>
      </c>
      <c r="G271" s="1"/>
      <c r="H271" s="3">
        <v>501.95</v>
      </c>
      <c r="I271" s="3">
        <f t="shared" si="8"/>
        <v>0</v>
      </c>
      <c r="J271" s="1"/>
      <c r="K271" s="4" t="e">
        <f t="shared" si="7"/>
        <v>#DIV/0!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9" t="s">
        <v>376</v>
      </c>
      <c r="B272" s="1"/>
      <c r="C272" s="1" t="s">
        <v>377</v>
      </c>
      <c r="D272" s="1"/>
      <c r="E272" s="1"/>
      <c r="F272" s="1" t="s">
        <v>372</v>
      </c>
      <c r="G272" s="1">
        <v>31</v>
      </c>
      <c r="H272" s="3">
        <v>2</v>
      </c>
      <c r="I272" s="3">
        <f t="shared" si="8"/>
        <v>62</v>
      </c>
      <c r="J272" s="1"/>
      <c r="K272" s="4"/>
      <c r="L272" s="1" t="s">
        <v>378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9" t="s">
        <v>376</v>
      </c>
      <c r="B273" s="1"/>
      <c r="C273" s="1" t="s">
        <v>380</v>
      </c>
      <c r="D273" s="1"/>
      <c r="E273" s="1"/>
      <c r="F273" s="1" t="s">
        <v>372</v>
      </c>
      <c r="G273" s="1">
        <v>72</v>
      </c>
      <c r="H273" s="3">
        <v>2</v>
      </c>
      <c r="I273" s="3">
        <f t="shared" si="8"/>
        <v>144</v>
      </c>
      <c r="J273" s="1"/>
      <c r="K273" s="4"/>
      <c r="L273" s="1" t="s">
        <v>379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9" t="s">
        <v>376</v>
      </c>
      <c r="B274" s="1"/>
      <c r="C274" s="1" t="s">
        <v>381</v>
      </c>
      <c r="D274" s="1"/>
      <c r="E274" s="1"/>
      <c r="F274" s="1" t="s">
        <v>372</v>
      </c>
      <c r="G274" s="1"/>
      <c r="H274" s="3">
        <v>1.83</v>
      </c>
      <c r="I274" s="3">
        <f t="shared" si="8"/>
        <v>0</v>
      </c>
      <c r="J274" s="1"/>
      <c r="K274" s="4"/>
      <c r="L274" s="1" t="s">
        <v>379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9" t="s">
        <v>376</v>
      </c>
      <c r="B275" s="1"/>
      <c r="C275" s="1" t="s">
        <v>381</v>
      </c>
      <c r="D275" s="1"/>
      <c r="E275" s="1"/>
      <c r="F275" s="1" t="s">
        <v>372</v>
      </c>
      <c r="G275" s="1">
        <v>153</v>
      </c>
      <c r="H275" s="3">
        <v>2</v>
      </c>
      <c r="I275" s="3">
        <f t="shared" si="8"/>
        <v>306</v>
      </c>
      <c r="J275" s="1"/>
      <c r="K275" s="4"/>
      <c r="L275" s="1" t="s">
        <v>378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6" t="s">
        <v>360</v>
      </c>
      <c r="I276" s="7">
        <f>SUM(I2:I275)</f>
        <v>30878.55000000001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347D-31D5-D849-A229-D8F58DFBE394}">
  <dimension ref="A1:AB276"/>
  <sheetViews>
    <sheetView topLeftCell="A253" zoomScale="125" workbookViewId="0">
      <selection activeCell="G92" sqref="G92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0</v>
      </c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4</v>
      </c>
      <c r="H3" s="3">
        <v>38.6</v>
      </c>
      <c r="I3" s="3">
        <f t="shared" ref="I3:I66" si="0">H3*G3</f>
        <v>154.4</v>
      </c>
      <c r="J3" s="3">
        <v>117</v>
      </c>
      <c r="K3" s="4">
        <f t="shared" ref="K3:K7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0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6</v>
      </c>
      <c r="H5" s="3">
        <v>19.82</v>
      </c>
      <c r="I5" s="3">
        <f t="shared" si="0"/>
        <v>118.92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10</v>
      </c>
      <c r="H7" s="3">
        <v>20.16</v>
      </c>
      <c r="I7" s="3">
        <f t="shared" si="0"/>
        <v>201.6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>
        <v>0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>
        <v>0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>
        <v>0</v>
      </c>
      <c r="H10" s="3">
        <v>60</v>
      </c>
      <c r="I10" s="3">
        <f t="shared" si="0"/>
        <v>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>
        <v>0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>
        <v>0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>
        <v>0</v>
      </c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9</v>
      </c>
      <c r="H14" s="3">
        <v>27.5</v>
      </c>
      <c r="I14" s="3">
        <f t="shared" si="0"/>
        <v>247.5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>
        <v>3</v>
      </c>
      <c r="H15" s="3">
        <v>24</v>
      </c>
      <c r="I15" s="3">
        <f t="shared" si="0"/>
        <v>72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4</v>
      </c>
      <c r="H16" s="3">
        <v>82.5</v>
      </c>
      <c r="I16" s="3">
        <f t="shared" si="0"/>
        <v>330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>
        <v>0</v>
      </c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1</v>
      </c>
      <c r="H18" s="3">
        <v>28.5</v>
      </c>
      <c r="I18" s="3">
        <f t="shared" si="0"/>
        <v>28.5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7</v>
      </c>
      <c r="H19" s="3">
        <v>23</v>
      </c>
      <c r="I19" s="3">
        <f t="shared" si="0"/>
        <v>161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>
        <v>0</v>
      </c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>
        <v>0</v>
      </c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3</v>
      </c>
      <c r="H22" s="3">
        <v>38.99</v>
      </c>
      <c r="I22" s="3">
        <f t="shared" si="0"/>
        <v>116.97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0</v>
      </c>
      <c r="H24" s="3">
        <v>375</v>
      </c>
      <c r="I24" s="3">
        <f t="shared" si="0"/>
        <v>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>
        <v>0</v>
      </c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10</v>
      </c>
      <c r="H26" s="3">
        <v>55.46</v>
      </c>
      <c r="I26" s="3">
        <f t="shared" si="0"/>
        <v>554.6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1</v>
      </c>
      <c r="H27" s="3">
        <v>26.67</v>
      </c>
      <c r="I27" s="3">
        <f t="shared" si="0"/>
        <v>26.67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0</v>
      </c>
      <c r="H28" s="3">
        <v>12</v>
      </c>
      <c r="I28" s="3">
        <f t="shared" si="0"/>
        <v>0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>
        <v>0</v>
      </c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>
        <v>0</v>
      </c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>
        <v>9</v>
      </c>
      <c r="H31" s="3">
        <v>26.72</v>
      </c>
      <c r="I31" s="3">
        <f t="shared" si="0"/>
        <v>240.48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>
        <v>0</v>
      </c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2</v>
      </c>
      <c r="H33" s="3">
        <v>28.41</v>
      </c>
      <c r="I33" s="3">
        <f t="shared" si="0"/>
        <v>56.82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>
        <v>0</v>
      </c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>
        <v>0</v>
      </c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3</v>
      </c>
      <c r="H37" s="3">
        <v>24</v>
      </c>
      <c r="I37" s="3">
        <f t="shared" si="0"/>
        <v>72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>
        <v>0</v>
      </c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>
        <v>0</v>
      </c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7</v>
      </c>
      <c r="H42" s="3">
        <v>65</v>
      </c>
      <c r="I42" s="3">
        <f t="shared" si="0"/>
        <v>455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>
        <v>0</v>
      </c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>
        <v>0</v>
      </c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10</v>
      </c>
      <c r="H45" s="3">
        <v>36</v>
      </c>
      <c r="I45" s="3">
        <f t="shared" si="0"/>
        <v>360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>
        <v>3</v>
      </c>
      <c r="H46" s="3">
        <v>22</v>
      </c>
      <c r="I46" s="3">
        <f t="shared" si="0"/>
        <v>66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>
        <v>0</v>
      </c>
      <c r="H47" s="3">
        <v>46</v>
      </c>
      <c r="I47" s="3">
        <f t="shared" si="0"/>
        <v>0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3</v>
      </c>
      <c r="H48" s="3">
        <v>142</v>
      </c>
      <c r="I48" s="3">
        <f t="shared" si="0"/>
        <v>426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0</v>
      </c>
      <c r="H49" s="3">
        <v>22.8</v>
      </c>
      <c r="I49" s="3">
        <f t="shared" si="0"/>
        <v>0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>
        <v>0</v>
      </c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>
        <v>0</v>
      </c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>
        <v>0</v>
      </c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>
        <v>0</v>
      </c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>
        <v>0</v>
      </c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>
        <v>0</v>
      </c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3</v>
      </c>
      <c r="H59" s="3">
        <v>66.95</v>
      </c>
      <c r="I59" s="3">
        <f t="shared" si="0"/>
        <v>200.85000000000002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16</v>
      </c>
      <c r="H60" s="3">
        <v>49</v>
      </c>
      <c r="I60" s="3">
        <f t="shared" si="0"/>
        <v>784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9</v>
      </c>
      <c r="H61" s="3">
        <v>49.95</v>
      </c>
      <c r="I61" s="3">
        <f t="shared" si="0"/>
        <v>449.55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11</v>
      </c>
      <c r="H62" s="3">
        <v>36</v>
      </c>
      <c r="I62" s="3">
        <f t="shared" si="0"/>
        <v>396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3</v>
      </c>
      <c r="H63" s="3">
        <v>82</v>
      </c>
      <c r="I63" s="3">
        <f t="shared" si="0"/>
        <v>246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2</v>
      </c>
      <c r="H64" s="3">
        <v>54.83</v>
      </c>
      <c r="I64" s="3">
        <f t="shared" si="0"/>
        <v>109.66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>
        <v>2</v>
      </c>
      <c r="H65" s="3">
        <v>48.33</v>
      </c>
      <c r="I65" s="3">
        <f t="shared" si="0"/>
        <v>96.66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>
        <v>0</v>
      </c>
      <c r="H66" s="3">
        <v>117.33</v>
      </c>
      <c r="I66" s="3">
        <f t="shared" si="0"/>
        <v>0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>
        <v>2</v>
      </c>
      <c r="H67" s="3">
        <v>47</v>
      </c>
      <c r="I67" s="3">
        <f t="shared" ref="I67:I130" si="2">H67*G67</f>
        <v>94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>
        <v>0</v>
      </c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>
        <v>0</v>
      </c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>
        <v>0</v>
      </c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129</v>
      </c>
      <c r="E71" s="1" t="s">
        <v>14</v>
      </c>
      <c r="F71" s="1" t="s">
        <v>130</v>
      </c>
      <c r="G71" s="21">
        <v>0</v>
      </c>
      <c r="H71" s="3">
        <v>29</v>
      </c>
      <c r="I71" s="3">
        <f t="shared" si="2"/>
        <v>0</v>
      </c>
      <c r="J71" s="3">
        <v>75</v>
      </c>
      <c r="K71" s="4">
        <f t="shared" si="1"/>
        <v>0.38666666666666666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404</v>
      </c>
      <c r="E72" s="1" t="s">
        <v>14</v>
      </c>
      <c r="F72" s="1" t="s">
        <v>405</v>
      </c>
      <c r="G72" s="21">
        <v>0</v>
      </c>
      <c r="H72" s="3">
        <v>26.5</v>
      </c>
      <c r="I72" s="3">
        <f t="shared" si="2"/>
        <v>0</v>
      </c>
      <c r="J72" s="3">
        <v>78</v>
      </c>
      <c r="K72" s="4">
        <f t="shared" si="1"/>
        <v>0.33974358974358976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131</v>
      </c>
      <c r="E73" s="1" t="s">
        <v>14</v>
      </c>
      <c r="F73" s="1" t="s">
        <v>130</v>
      </c>
      <c r="G73" s="21">
        <v>0</v>
      </c>
      <c r="H73" s="3">
        <v>29</v>
      </c>
      <c r="I73" s="3">
        <f t="shared" si="2"/>
        <v>0</v>
      </c>
      <c r="J73" s="3">
        <v>75</v>
      </c>
      <c r="K73" s="4">
        <f t="shared" si="1"/>
        <v>0.38666666666666666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132</v>
      </c>
      <c r="E74" s="1">
        <v>2006</v>
      </c>
      <c r="F74" s="1" t="s">
        <v>123</v>
      </c>
      <c r="G74" s="21">
        <v>7</v>
      </c>
      <c r="H74" s="3">
        <v>139.99</v>
      </c>
      <c r="I74" s="3">
        <f t="shared" si="2"/>
        <v>979.93000000000006</v>
      </c>
      <c r="J74" s="3">
        <v>435</v>
      </c>
      <c r="K74" s="4">
        <f t="shared" si="1"/>
        <v>0.321816091954023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133</v>
      </c>
      <c r="E75" s="1"/>
      <c r="F75" s="1" t="s">
        <v>83</v>
      </c>
      <c r="G75" s="21">
        <v>0</v>
      </c>
      <c r="H75" s="3">
        <v>61</v>
      </c>
      <c r="I75" s="3">
        <f t="shared" si="2"/>
        <v>0</v>
      </c>
      <c r="J75" s="3">
        <v>205</v>
      </c>
      <c r="K75" s="4">
        <f t="shared" si="1"/>
        <v>0.29756097560975608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134</v>
      </c>
      <c r="C76" s="1" t="s">
        <v>107</v>
      </c>
      <c r="D76" s="1" t="s">
        <v>135</v>
      </c>
      <c r="E76" s="1"/>
      <c r="F76" s="1" t="s">
        <v>83</v>
      </c>
      <c r="G76" s="21">
        <v>0</v>
      </c>
      <c r="H76" s="3">
        <v>26</v>
      </c>
      <c r="I76" s="3">
        <f t="shared" si="2"/>
        <v>0</v>
      </c>
      <c r="J76" s="3">
        <v>84</v>
      </c>
      <c r="K76" s="4">
        <f t="shared" ref="K76:K145" si="3">H76/J76</f>
        <v>0.30952380952380953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5" t="s">
        <v>136</v>
      </c>
      <c r="B77" s="1" t="s">
        <v>134</v>
      </c>
      <c r="C77" s="1" t="s">
        <v>137</v>
      </c>
      <c r="D77" s="1" t="s">
        <v>138</v>
      </c>
      <c r="E77" s="1"/>
      <c r="F77" s="1" t="s">
        <v>83</v>
      </c>
      <c r="G77" s="21">
        <v>6</v>
      </c>
      <c r="H77" s="3">
        <v>25</v>
      </c>
      <c r="I77" s="3">
        <f t="shared" si="2"/>
        <v>150</v>
      </c>
      <c r="J77" s="3">
        <v>82</v>
      </c>
      <c r="K77" s="4">
        <f t="shared" si="3"/>
        <v>0.3048780487804878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134</v>
      </c>
      <c r="C78" s="1" t="s">
        <v>139</v>
      </c>
      <c r="D78" s="1" t="s">
        <v>140</v>
      </c>
      <c r="E78" s="1">
        <v>2021</v>
      </c>
      <c r="F78" s="1" t="s">
        <v>141</v>
      </c>
      <c r="G78" s="21">
        <v>0</v>
      </c>
      <c r="H78" s="3">
        <v>32</v>
      </c>
      <c r="I78" s="3">
        <f t="shared" si="2"/>
        <v>0</v>
      </c>
      <c r="J78" s="3">
        <v>99</v>
      </c>
      <c r="K78" s="4">
        <f t="shared" si="3"/>
        <v>0.32323232323232326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142</v>
      </c>
      <c r="C79" s="1" t="s">
        <v>143</v>
      </c>
      <c r="D79" s="1" t="s">
        <v>144</v>
      </c>
      <c r="E79" s="1"/>
      <c r="F79" s="1" t="s">
        <v>50</v>
      </c>
      <c r="G79" s="21">
        <v>2</v>
      </c>
      <c r="H79" s="3">
        <v>33</v>
      </c>
      <c r="I79" s="3">
        <f t="shared" si="2"/>
        <v>66</v>
      </c>
      <c r="J79" s="3">
        <v>104</v>
      </c>
      <c r="K79" s="4">
        <f t="shared" si="3"/>
        <v>0.31730769230769229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145</v>
      </c>
      <c r="C80" s="1" t="s">
        <v>146</v>
      </c>
      <c r="D80" s="1" t="s">
        <v>147</v>
      </c>
      <c r="E80" s="1"/>
      <c r="F80" s="1" t="s">
        <v>83</v>
      </c>
      <c r="G80" s="21">
        <v>0</v>
      </c>
      <c r="H80" s="3">
        <v>33</v>
      </c>
      <c r="I80" s="3">
        <f t="shared" si="2"/>
        <v>0</v>
      </c>
      <c r="J80" s="3">
        <v>83</v>
      </c>
      <c r="K80" s="4">
        <f t="shared" si="3"/>
        <v>0.39759036144578314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108</v>
      </c>
      <c r="C81" s="1" t="s">
        <v>148</v>
      </c>
      <c r="D81" s="1" t="s">
        <v>149</v>
      </c>
      <c r="E81" s="1">
        <v>2021</v>
      </c>
      <c r="F81" s="1" t="s">
        <v>83</v>
      </c>
      <c r="G81" s="21">
        <v>5</v>
      </c>
      <c r="H81" s="3">
        <v>31.16</v>
      </c>
      <c r="I81" s="3">
        <f t="shared" si="2"/>
        <v>155.80000000000001</v>
      </c>
      <c r="J81" s="3">
        <v>105</v>
      </c>
      <c r="K81" s="4">
        <f t="shared" si="3"/>
        <v>0.29676190476190478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108</v>
      </c>
      <c r="C82" s="1" t="s">
        <v>150</v>
      </c>
      <c r="D82" s="1" t="s">
        <v>151</v>
      </c>
      <c r="E82" s="1"/>
      <c r="F82" s="1" t="s">
        <v>83</v>
      </c>
      <c r="G82" s="21">
        <v>0</v>
      </c>
      <c r="H82" s="3">
        <v>40</v>
      </c>
      <c r="I82" s="3">
        <f t="shared" si="2"/>
        <v>0</v>
      </c>
      <c r="J82" s="3">
        <v>128</v>
      </c>
      <c r="K82" s="4">
        <f t="shared" si="3"/>
        <v>0.3125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150</v>
      </c>
      <c r="D83" s="1" t="s">
        <v>152</v>
      </c>
      <c r="E83" s="1"/>
      <c r="F83" s="1" t="s">
        <v>83</v>
      </c>
      <c r="G83" s="21">
        <v>0</v>
      </c>
      <c r="H83" s="3">
        <v>25</v>
      </c>
      <c r="I83" s="3">
        <f t="shared" si="2"/>
        <v>0</v>
      </c>
      <c r="J83" s="3">
        <v>87</v>
      </c>
      <c r="K83" s="4">
        <f t="shared" si="3"/>
        <v>0.28735632183908044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134</v>
      </c>
      <c r="C84" s="1" t="s">
        <v>153</v>
      </c>
      <c r="D84" s="1" t="s">
        <v>154</v>
      </c>
      <c r="E84" s="1"/>
      <c r="F84" s="1" t="s">
        <v>83</v>
      </c>
      <c r="G84" s="21">
        <v>0</v>
      </c>
      <c r="H84" s="3">
        <v>24</v>
      </c>
      <c r="I84" s="3">
        <f t="shared" si="2"/>
        <v>0</v>
      </c>
      <c r="J84" s="3">
        <v>84</v>
      </c>
      <c r="K84" s="4">
        <f t="shared" si="3"/>
        <v>0.2857142857142857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155</v>
      </c>
      <c r="D85" s="1" t="s">
        <v>156</v>
      </c>
      <c r="E85" s="1"/>
      <c r="F85" s="1" t="s">
        <v>83</v>
      </c>
      <c r="G85" s="21">
        <v>2</v>
      </c>
      <c r="H85" s="3">
        <v>24</v>
      </c>
      <c r="I85" s="3">
        <f t="shared" si="2"/>
        <v>48</v>
      </c>
      <c r="J85" s="1"/>
      <c r="K85" s="4" t="e">
        <f t="shared" si="3"/>
        <v>#DIV/0!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157</v>
      </c>
      <c r="C86" s="1" t="s">
        <v>158</v>
      </c>
      <c r="D86" s="5" t="s">
        <v>159</v>
      </c>
      <c r="E86" s="1"/>
      <c r="F86" s="5" t="s">
        <v>83</v>
      </c>
      <c r="G86" s="21">
        <v>0</v>
      </c>
      <c r="H86" s="3">
        <v>38</v>
      </c>
      <c r="I86" s="3">
        <f t="shared" si="2"/>
        <v>0</v>
      </c>
      <c r="J86" s="3">
        <v>124</v>
      </c>
      <c r="K86" s="4">
        <f t="shared" si="3"/>
        <v>0.30645161290322581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142</v>
      </c>
      <c r="C87" s="1" t="s">
        <v>160</v>
      </c>
      <c r="D87" s="5" t="s">
        <v>161</v>
      </c>
      <c r="E87" s="1"/>
      <c r="F87" s="5" t="s">
        <v>83</v>
      </c>
      <c r="G87" s="21">
        <v>0</v>
      </c>
      <c r="H87" s="3">
        <v>30</v>
      </c>
      <c r="I87" s="3">
        <f t="shared" si="2"/>
        <v>0</v>
      </c>
      <c r="J87" s="3">
        <v>98</v>
      </c>
      <c r="K87" s="4">
        <f t="shared" si="3"/>
        <v>0.30612244897959184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162</v>
      </c>
      <c r="C88" s="1" t="s">
        <v>146</v>
      </c>
      <c r="D88" s="1" t="s">
        <v>163</v>
      </c>
      <c r="E88" s="1"/>
      <c r="F88" s="1" t="s">
        <v>164</v>
      </c>
      <c r="G88" s="21">
        <v>0</v>
      </c>
      <c r="H88" s="3">
        <v>17.5</v>
      </c>
      <c r="I88" s="3">
        <f t="shared" si="2"/>
        <v>0</v>
      </c>
      <c r="J88" s="3">
        <v>70</v>
      </c>
      <c r="K88" s="4">
        <f t="shared" si="3"/>
        <v>0.25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162</v>
      </c>
      <c r="C89" s="1" t="s">
        <v>146</v>
      </c>
      <c r="D89" s="1" t="s">
        <v>165</v>
      </c>
      <c r="E89" s="1"/>
      <c r="F89" s="1" t="s">
        <v>164</v>
      </c>
      <c r="G89" s="21">
        <v>3</v>
      </c>
      <c r="H89" s="3">
        <v>20</v>
      </c>
      <c r="I89" s="3">
        <f t="shared" si="2"/>
        <v>60</v>
      </c>
      <c r="J89" s="3">
        <v>79</v>
      </c>
      <c r="K89" s="4">
        <f t="shared" si="3"/>
        <v>0.25316455696202533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166</v>
      </c>
      <c r="E90" s="1">
        <v>2020</v>
      </c>
      <c r="F90" s="1" t="s">
        <v>372</v>
      </c>
      <c r="G90" s="21">
        <v>0</v>
      </c>
      <c r="H90" s="3">
        <v>60</v>
      </c>
      <c r="I90" s="3">
        <f t="shared" si="2"/>
        <v>0</v>
      </c>
      <c r="J90" s="3">
        <v>180</v>
      </c>
      <c r="K90" s="4">
        <f t="shared" si="3"/>
        <v>0.33333333333333331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166</v>
      </c>
      <c r="E91" s="1">
        <v>2022</v>
      </c>
      <c r="F91" s="1" t="s">
        <v>76</v>
      </c>
      <c r="G91" s="21">
        <v>6</v>
      </c>
      <c r="H91" s="3">
        <v>80</v>
      </c>
      <c r="I91" s="3">
        <f t="shared" si="2"/>
        <v>480</v>
      </c>
      <c r="J91" s="3">
        <v>220</v>
      </c>
      <c r="K91" s="4">
        <f t="shared" si="3"/>
        <v>0.36363636363636365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167</v>
      </c>
      <c r="E92" s="1"/>
      <c r="F92" s="1" t="s">
        <v>372</v>
      </c>
      <c r="G92" s="21">
        <v>0</v>
      </c>
      <c r="H92" s="3">
        <v>37.950000000000003</v>
      </c>
      <c r="I92" s="3">
        <f t="shared" si="2"/>
        <v>0</v>
      </c>
      <c r="J92" s="3">
        <v>114</v>
      </c>
      <c r="K92" s="4">
        <f t="shared" si="3"/>
        <v>0.3328947368421053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168</v>
      </c>
      <c r="D93" s="1" t="s">
        <v>169</v>
      </c>
      <c r="E93" s="1"/>
      <c r="F93" s="1" t="s">
        <v>50</v>
      </c>
      <c r="G93" s="21">
        <v>0</v>
      </c>
      <c r="H93" s="3">
        <v>21.33</v>
      </c>
      <c r="I93" s="3">
        <f t="shared" si="2"/>
        <v>0</v>
      </c>
      <c r="J93" s="3">
        <v>74</v>
      </c>
      <c r="K93" s="4">
        <f t="shared" si="3"/>
        <v>0.28824324324324324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168</v>
      </c>
      <c r="D94" s="1" t="s">
        <v>170</v>
      </c>
      <c r="E94" s="1"/>
      <c r="F94" s="1" t="s">
        <v>50</v>
      </c>
      <c r="G94" s="21">
        <v>1</v>
      </c>
      <c r="H94" s="3">
        <v>21.33</v>
      </c>
      <c r="I94" s="3">
        <f t="shared" si="2"/>
        <v>21.33</v>
      </c>
      <c r="J94" s="3">
        <v>95</v>
      </c>
      <c r="K94" s="4">
        <f t="shared" si="3"/>
        <v>0.22452631578947366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171</v>
      </c>
      <c r="D95" s="1" t="s">
        <v>172</v>
      </c>
      <c r="E95" s="1"/>
      <c r="F95" s="1" t="s">
        <v>90</v>
      </c>
      <c r="G95" s="21">
        <v>0</v>
      </c>
      <c r="H95" s="3">
        <v>210</v>
      </c>
      <c r="I95" s="3">
        <f t="shared" si="2"/>
        <v>0</v>
      </c>
      <c r="J95" s="3">
        <v>610</v>
      </c>
      <c r="K95" s="4">
        <f t="shared" si="3"/>
        <v>0.34426229508196721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173</v>
      </c>
      <c r="D96" s="1" t="s">
        <v>174</v>
      </c>
      <c r="E96" s="1"/>
      <c r="F96" s="1" t="s">
        <v>90</v>
      </c>
      <c r="G96" s="21">
        <v>0</v>
      </c>
      <c r="H96" s="3">
        <v>25</v>
      </c>
      <c r="I96" s="3">
        <f t="shared" si="2"/>
        <v>0</v>
      </c>
      <c r="J96" s="3">
        <v>79</v>
      </c>
      <c r="K96" s="4">
        <f t="shared" si="3"/>
        <v>0.31645569620253167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148</v>
      </c>
      <c r="D97" s="1" t="s">
        <v>175</v>
      </c>
      <c r="E97" s="1"/>
      <c r="F97" s="1" t="s">
        <v>90</v>
      </c>
      <c r="G97" s="21">
        <v>0</v>
      </c>
      <c r="H97" s="3">
        <v>72</v>
      </c>
      <c r="I97" s="3">
        <f t="shared" si="2"/>
        <v>0</v>
      </c>
      <c r="J97" s="3">
        <v>236</v>
      </c>
      <c r="K97" s="4">
        <f t="shared" si="3"/>
        <v>0.30508474576271188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176</v>
      </c>
      <c r="E98" s="1">
        <v>2018</v>
      </c>
      <c r="F98" s="1" t="s">
        <v>372</v>
      </c>
      <c r="G98" s="21">
        <v>0</v>
      </c>
      <c r="H98" s="3">
        <v>40.950000000000003</v>
      </c>
      <c r="I98" s="3">
        <f t="shared" si="2"/>
        <v>0</v>
      </c>
      <c r="J98" s="3">
        <v>128</v>
      </c>
      <c r="K98" s="4">
        <f t="shared" si="3"/>
        <v>0.31992187500000002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150</v>
      </c>
      <c r="D99" s="1" t="s">
        <v>177</v>
      </c>
      <c r="E99" s="1">
        <v>2018</v>
      </c>
      <c r="F99" s="1" t="s">
        <v>372</v>
      </c>
      <c r="G99" s="21">
        <v>0</v>
      </c>
      <c r="H99" s="3">
        <v>44.95</v>
      </c>
      <c r="I99" s="3">
        <f t="shared" si="2"/>
        <v>0</v>
      </c>
      <c r="J99" s="3">
        <v>139</v>
      </c>
      <c r="K99" s="4">
        <f t="shared" si="3"/>
        <v>0.32338129496402879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178</v>
      </c>
      <c r="E100" s="1">
        <v>2018</v>
      </c>
      <c r="F100" s="1" t="s">
        <v>372</v>
      </c>
      <c r="G100" s="21">
        <v>5</v>
      </c>
      <c r="H100" s="3">
        <v>144</v>
      </c>
      <c r="I100" s="3">
        <f t="shared" si="2"/>
        <v>720</v>
      </c>
      <c r="J100" s="3">
        <v>390</v>
      </c>
      <c r="K100" s="4">
        <f t="shared" si="3"/>
        <v>0.36923076923076925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179</v>
      </c>
      <c r="E101" s="1">
        <v>2018</v>
      </c>
      <c r="F101" s="1" t="s">
        <v>372</v>
      </c>
      <c r="G101" s="21">
        <v>0</v>
      </c>
      <c r="H101" s="3">
        <v>281.55</v>
      </c>
      <c r="I101" s="3">
        <f t="shared" si="2"/>
        <v>0</v>
      </c>
      <c r="J101" s="3">
        <v>685</v>
      </c>
      <c r="K101" s="4">
        <f t="shared" si="3"/>
        <v>0.41102189781021897</v>
      </c>
      <c r="L101" s="1" t="s">
        <v>63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180</v>
      </c>
      <c r="C102" s="1" t="s">
        <v>168</v>
      </c>
      <c r="D102" s="1" t="s">
        <v>181</v>
      </c>
      <c r="E102" s="1">
        <v>2021</v>
      </c>
      <c r="F102" s="1" t="s">
        <v>372</v>
      </c>
      <c r="G102" s="21">
        <v>0</v>
      </c>
      <c r="H102" s="3">
        <v>31.95</v>
      </c>
      <c r="I102" s="3">
        <f t="shared" si="2"/>
        <v>0</v>
      </c>
      <c r="J102" s="3">
        <v>96</v>
      </c>
      <c r="K102" s="4">
        <f t="shared" si="3"/>
        <v>0.33281250000000001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180</v>
      </c>
      <c r="C103" s="1" t="s">
        <v>148</v>
      </c>
      <c r="D103" s="1" t="s">
        <v>182</v>
      </c>
      <c r="E103" s="1">
        <v>2020</v>
      </c>
      <c r="F103" s="1" t="s">
        <v>372</v>
      </c>
      <c r="G103" s="21">
        <v>0</v>
      </c>
      <c r="H103" s="3">
        <v>38.950000000000003</v>
      </c>
      <c r="I103" s="3">
        <f t="shared" si="2"/>
        <v>0</v>
      </c>
      <c r="J103" s="3">
        <v>125</v>
      </c>
      <c r="K103" s="4">
        <f t="shared" si="3"/>
        <v>0.31160000000000004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180</v>
      </c>
      <c r="C104" s="1" t="s">
        <v>148</v>
      </c>
      <c r="D104" s="1" t="s">
        <v>408</v>
      </c>
      <c r="E104" s="1">
        <v>2022</v>
      </c>
      <c r="F104" s="1" t="s">
        <v>372</v>
      </c>
      <c r="G104" s="21">
        <v>6</v>
      </c>
      <c r="H104" s="3">
        <v>60.1</v>
      </c>
      <c r="I104" s="3">
        <f t="shared" si="2"/>
        <v>360.6</v>
      </c>
      <c r="J104" s="3">
        <v>180</v>
      </c>
      <c r="K104" s="4">
        <f t="shared" si="3"/>
        <v>0.3338888888888889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183</v>
      </c>
      <c r="E105" s="1">
        <v>2020</v>
      </c>
      <c r="F105" s="1" t="s">
        <v>372</v>
      </c>
      <c r="G105" s="21">
        <v>4</v>
      </c>
      <c r="H105" s="3">
        <v>46</v>
      </c>
      <c r="I105" s="3">
        <f t="shared" si="2"/>
        <v>184</v>
      </c>
      <c r="J105" s="3">
        <v>149</v>
      </c>
      <c r="K105" s="4">
        <f t="shared" si="3"/>
        <v>0.3087248322147651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148</v>
      </c>
      <c r="D106" s="1" t="s">
        <v>184</v>
      </c>
      <c r="E106" s="1">
        <v>2019</v>
      </c>
      <c r="F106" s="1" t="s">
        <v>372</v>
      </c>
      <c r="G106" s="21">
        <v>0</v>
      </c>
      <c r="H106" s="3">
        <v>75.95</v>
      </c>
      <c r="I106" s="3">
        <f t="shared" si="2"/>
        <v>0</v>
      </c>
      <c r="J106" s="3">
        <v>235</v>
      </c>
      <c r="K106" s="4">
        <f t="shared" si="3"/>
        <v>0.32319148936170217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185</v>
      </c>
      <c r="E107" s="1"/>
      <c r="F107" s="1" t="s">
        <v>372</v>
      </c>
      <c r="G107" s="21">
        <v>0</v>
      </c>
      <c r="H107" s="3">
        <v>70</v>
      </c>
      <c r="I107" s="3">
        <f t="shared" si="2"/>
        <v>0</v>
      </c>
      <c r="J107" s="3">
        <v>240</v>
      </c>
      <c r="K107" s="4">
        <f t="shared" si="3"/>
        <v>0.29166666666666669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186</v>
      </c>
      <c r="E108" s="1"/>
      <c r="F108" s="1" t="s">
        <v>372</v>
      </c>
      <c r="G108" s="21">
        <v>0</v>
      </c>
      <c r="H108" s="3">
        <v>130</v>
      </c>
      <c r="I108" s="3">
        <f t="shared" si="2"/>
        <v>0</v>
      </c>
      <c r="J108" s="3">
        <v>430</v>
      </c>
      <c r="K108" s="4">
        <f t="shared" si="3"/>
        <v>0.30232558139534882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387</v>
      </c>
      <c r="E109" s="1">
        <v>2021</v>
      </c>
      <c r="F109" s="1" t="s">
        <v>372</v>
      </c>
      <c r="G109" s="21">
        <v>6</v>
      </c>
      <c r="H109" s="3">
        <v>72</v>
      </c>
      <c r="I109" s="3">
        <f t="shared" si="2"/>
        <v>432</v>
      </c>
      <c r="J109" s="3">
        <v>215</v>
      </c>
      <c r="K109" s="4">
        <f t="shared" si="3"/>
        <v>0.33488372093023255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187</v>
      </c>
      <c r="E110" s="1"/>
      <c r="F110" s="1" t="s">
        <v>372</v>
      </c>
      <c r="G110" s="21">
        <v>0</v>
      </c>
      <c r="H110" s="3">
        <v>55</v>
      </c>
      <c r="I110" s="3">
        <f t="shared" si="2"/>
        <v>0</v>
      </c>
      <c r="J110" s="3">
        <v>168</v>
      </c>
      <c r="K110" s="4">
        <f t="shared" si="3"/>
        <v>0.32738095238095238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188</v>
      </c>
      <c r="E111" s="1"/>
      <c r="F111" s="1" t="s">
        <v>372</v>
      </c>
      <c r="G111" s="21">
        <v>0</v>
      </c>
      <c r="H111" s="3">
        <v>48</v>
      </c>
      <c r="I111" s="3">
        <f t="shared" si="2"/>
        <v>0</v>
      </c>
      <c r="J111" s="3">
        <v>145</v>
      </c>
      <c r="K111" s="4">
        <f t="shared" si="3"/>
        <v>0.33103448275862069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189</v>
      </c>
      <c r="E112" s="1">
        <v>2018</v>
      </c>
      <c r="F112" s="1" t="s">
        <v>372</v>
      </c>
      <c r="G112" s="21">
        <v>0</v>
      </c>
      <c r="H112" s="3">
        <v>20</v>
      </c>
      <c r="I112" s="3">
        <f t="shared" si="2"/>
        <v>0</v>
      </c>
      <c r="J112" s="3">
        <v>95</v>
      </c>
      <c r="K112" s="4">
        <f t="shared" si="3"/>
        <v>0.21052631578947367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180</v>
      </c>
      <c r="C113" s="1" t="s">
        <v>148</v>
      </c>
      <c r="D113" s="1" t="s">
        <v>189</v>
      </c>
      <c r="E113" s="1">
        <v>2019</v>
      </c>
      <c r="F113" s="1" t="s">
        <v>372</v>
      </c>
      <c r="G113" s="21">
        <v>4</v>
      </c>
      <c r="H113" s="3">
        <v>48.45</v>
      </c>
      <c r="I113" s="3">
        <f t="shared" si="2"/>
        <v>193.8</v>
      </c>
      <c r="J113" s="3">
        <v>152</v>
      </c>
      <c r="K113" s="4">
        <f t="shared" si="3"/>
        <v>0.31875000000000003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190</v>
      </c>
      <c r="E114" s="1"/>
      <c r="F114" s="1" t="s">
        <v>372</v>
      </c>
      <c r="G114" s="21">
        <v>0</v>
      </c>
      <c r="H114" s="3">
        <v>108.95</v>
      </c>
      <c r="I114" s="3">
        <f t="shared" si="2"/>
        <v>0</v>
      </c>
      <c r="J114" s="3">
        <v>362</v>
      </c>
      <c r="K114" s="4">
        <f t="shared" si="3"/>
        <v>0.30096685082872932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191</v>
      </c>
      <c r="E115" s="1">
        <v>2018</v>
      </c>
      <c r="F115" s="1" t="s">
        <v>372</v>
      </c>
      <c r="G115" s="21">
        <v>0</v>
      </c>
      <c r="H115" s="3">
        <v>84.95</v>
      </c>
      <c r="I115" s="3">
        <f t="shared" si="2"/>
        <v>0</v>
      </c>
      <c r="J115" s="3">
        <v>290</v>
      </c>
      <c r="K115" s="4">
        <f t="shared" si="3"/>
        <v>0.29293103448275865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391</v>
      </c>
      <c r="E116" s="1">
        <v>2020</v>
      </c>
      <c r="F116" s="1" t="s">
        <v>372</v>
      </c>
      <c r="G116" s="21">
        <v>7</v>
      </c>
      <c r="H116" s="3">
        <v>41.2</v>
      </c>
      <c r="I116" s="3">
        <f t="shared" si="2"/>
        <v>288.40000000000003</v>
      </c>
      <c r="J116" s="3">
        <v>125</v>
      </c>
      <c r="K116" s="4">
        <f t="shared" si="3"/>
        <v>0.3296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192</v>
      </c>
      <c r="E117" s="1">
        <v>2019</v>
      </c>
      <c r="F117" s="1" t="s">
        <v>372</v>
      </c>
      <c r="G117" s="21">
        <v>0</v>
      </c>
      <c r="H117" s="3">
        <v>37</v>
      </c>
      <c r="I117" s="3">
        <f t="shared" si="2"/>
        <v>0</v>
      </c>
      <c r="J117" s="3">
        <v>125</v>
      </c>
      <c r="K117" s="4">
        <f t="shared" si="3"/>
        <v>0.29599999999999999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193</v>
      </c>
      <c r="E118" s="1">
        <v>2020</v>
      </c>
      <c r="F118" s="1" t="s">
        <v>372</v>
      </c>
      <c r="G118" s="21">
        <v>0</v>
      </c>
      <c r="H118" s="3">
        <v>122.5</v>
      </c>
      <c r="I118" s="3">
        <f t="shared" si="2"/>
        <v>0</v>
      </c>
      <c r="J118" s="3">
        <v>395</v>
      </c>
      <c r="K118" s="4">
        <f t="shared" si="3"/>
        <v>0.310126582278481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195</v>
      </c>
      <c r="E119" s="1">
        <v>2022</v>
      </c>
      <c r="F119" s="1" t="s">
        <v>50</v>
      </c>
      <c r="G119" s="21">
        <v>8</v>
      </c>
      <c r="H119" s="3">
        <v>32.67</v>
      </c>
      <c r="I119" s="3">
        <f t="shared" si="2"/>
        <v>261.36</v>
      </c>
      <c r="J119" s="3">
        <v>108</v>
      </c>
      <c r="K119" s="4">
        <f t="shared" si="3"/>
        <v>0.30249999999999999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195</v>
      </c>
      <c r="E120" s="1">
        <v>2020</v>
      </c>
      <c r="F120" s="1" t="s">
        <v>50</v>
      </c>
      <c r="G120" s="21">
        <v>0</v>
      </c>
      <c r="H120" s="3">
        <v>27.33</v>
      </c>
      <c r="I120" s="3">
        <f t="shared" si="2"/>
        <v>0</v>
      </c>
      <c r="J120" s="3">
        <v>106</v>
      </c>
      <c r="K120" s="4">
        <f t="shared" si="3"/>
        <v>0.25783018867924529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195</v>
      </c>
      <c r="E121" s="1">
        <v>2021</v>
      </c>
      <c r="F121" s="1" t="s">
        <v>50</v>
      </c>
      <c r="G121" s="21">
        <v>0</v>
      </c>
      <c r="H121" s="3">
        <v>29.33</v>
      </c>
      <c r="I121" s="3">
        <f t="shared" si="2"/>
        <v>0</v>
      </c>
      <c r="J121" s="3">
        <v>112</v>
      </c>
      <c r="K121" s="4">
        <f t="shared" si="3"/>
        <v>0.26187499999999997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384</v>
      </c>
      <c r="E122" s="1">
        <v>2021</v>
      </c>
      <c r="F122" s="1" t="s">
        <v>25</v>
      </c>
      <c r="G122" s="21">
        <v>12</v>
      </c>
      <c r="H122" s="3">
        <v>71.25</v>
      </c>
      <c r="I122" s="3">
        <f t="shared" si="2"/>
        <v>855</v>
      </c>
      <c r="J122" s="3">
        <v>230</v>
      </c>
      <c r="K122" s="4">
        <f t="shared" si="3"/>
        <v>0.30978260869565216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196</v>
      </c>
      <c r="E123" s="1">
        <v>2020</v>
      </c>
      <c r="F123" s="1" t="s">
        <v>123</v>
      </c>
      <c r="G123" s="21">
        <v>0</v>
      </c>
      <c r="H123" s="3">
        <v>29.5</v>
      </c>
      <c r="I123" s="3">
        <f t="shared" si="2"/>
        <v>0</v>
      </c>
      <c r="J123" s="3">
        <v>99</v>
      </c>
      <c r="K123" s="4">
        <f t="shared" si="3"/>
        <v>0.29797979797979796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197</v>
      </c>
      <c r="E124" s="1">
        <v>2021</v>
      </c>
      <c r="F124" s="1" t="s">
        <v>123</v>
      </c>
      <c r="G124" s="21">
        <v>0</v>
      </c>
      <c r="H124" s="3">
        <v>126.67</v>
      </c>
      <c r="I124" s="3">
        <f t="shared" si="2"/>
        <v>0</v>
      </c>
      <c r="J124" s="3">
        <v>375</v>
      </c>
      <c r="K124" s="4">
        <f t="shared" si="3"/>
        <v>0.33778666666666668</v>
      </c>
      <c r="L124" s="1" t="s">
        <v>198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199</v>
      </c>
      <c r="E125" s="1">
        <v>2021</v>
      </c>
      <c r="F125" s="1" t="s">
        <v>123</v>
      </c>
      <c r="G125" s="21">
        <v>0</v>
      </c>
      <c r="H125" s="3">
        <v>50.42</v>
      </c>
      <c r="I125" s="3">
        <f t="shared" si="2"/>
        <v>0</v>
      </c>
      <c r="J125" s="3">
        <v>162</v>
      </c>
      <c r="K125" s="4">
        <f t="shared" si="3"/>
        <v>0.3112345679012346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200</v>
      </c>
      <c r="E126" s="1">
        <v>2016</v>
      </c>
      <c r="F126" s="1" t="s">
        <v>123</v>
      </c>
      <c r="G126" s="21">
        <v>0</v>
      </c>
      <c r="H126" s="3">
        <v>75.92</v>
      </c>
      <c r="I126" s="3">
        <f t="shared" si="2"/>
        <v>0</v>
      </c>
      <c r="J126" s="3">
        <v>232</v>
      </c>
      <c r="K126" s="4">
        <f t="shared" si="3"/>
        <v>0.32724137931034486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201</v>
      </c>
      <c r="E127" s="1">
        <v>2020</v>
      </c>
      <c r="F127" s="1" t="s">
        <v>123</v>
      </c>
      <c r="G127" s="21">
        <v>0</v>
      </c>
      <c r="H127" s="3">
        <v>36.659999999999997</v>
      </c>
      <c r="I127" s="3">
        <f t="shared" si="2"/>
        <v>0</v>
      </c>
      <c r="J127" s="3">
        <v>115</v>
      </c>
      <c r="K127" s="4">
        <f t="shared" si="3"/>
        <v>0.31878260869565217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202</v>
      </c>
      <c r="E128" s="1"/>
      <c r="F128" s="1" t="s">
        <v>123</v>
      </c>
      <c r="G128" s="21">
        <v>0</v>
      </c>
      <c r="H128" s="3">
        <v>127.33</v>
      </c>
      <c r="I128" s="3">
        <f t="shared" si="2"/>
        <v>0</v>
      </c>
      <c r="J128" s="3">
        <v>359</v>
      </c>
      <c r="K128" s="4">
        <f t="shared" si="3"/>
        <v>0.35467966573816156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203</v>
      </c>
      <c r="E129" s="1">
        <v>2019</v>
      </c>
      <c r="F129" s="1" t="s">
        <v>123</v>
      </c>
      <c r="G129" s="21">
        <v>0</v>
      </c>
      <c r="H129" s="3">
        <v>24.5</v>
      </c>
      <c r="I129" s="3">
        <f t="shared" si="2"/>
        <v>0</v>
      </c>
      <c r="J129" s="3">
        <v>83</v>
      </c>
      <c r="K129" s="4">
        <f t="shared" si="3"/>
        <v>0.29518072289156627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393</v>
      </c>
      <c r="E130" s="1">
        <v>2020</v>
      </c>
      <c r="F130" s="1" t="s">
        <v>123</v>
      </c>
      <c r="G130" s="21">
        <v>2</v>
      </c>
      <c r="H130" s="3">
        <v>96.75</v>
      </c>
      <c r="I130" s="3">
        <f t="shared" si="2"/>
        <v>193.5</v>
      </c>
      <c r="J130" s="3">
        <v>315</v>
      </c>
      <c r="K130" s="4">
        <f t="shared" si="3"/>
        <v>0.30714285714285716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204</v>
      </c>
      <c r="E131" s="1">
        <v>2018</v>
      </c>
      <c r="F131" s="1" t="s">
        <v>123</v>
      </c>
      <c r="G131" s="21">
        <v>0</v>
      </c>
      <c r="H131" s="3">
        <v>96.75</v>
      </c>
      <c r="I131" s="3">
        <f t="shared" ref="I131:I194" si="4">H131*G131</f>
        <v>0</v>
      </c>
      <c r="J131" s="3">
        <v>315</v>
      </c>
      <c r="K131" s="4">
        <f t="shared" si="3"/>
        <v>0.30714285714285716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205</v>
      </c>
      <c r="E132" s="1"/>
      <c r="F132" s="1" t="s">
        <v>123</v>
      </c>
      <c r="G132" s="21">
        <v>0</v>
      </c>
      <c r="H132" s="3">
        <v>75</v>
      </c>
      <c r="I132" s="3">
        <f t="shared" si="4"/>
        <v>0</v>
      </c>
      <c r="J132" s="3">
        <v>245</v>
      </c>
      <c r="K132" s="4">
        <f t="shared" si="3"/>
        <v>0.30612244897959184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206</v>
      </c>
      <c r="E133" s="1">
        <v>2013</v>
      </c>
      <c r="F133" s="1" t="s">
        <v>123</v>
      </c>
      <c r="G133" s="21">
        <v>0</v>
      </c>
      <c r="H133" s="3">
        <v>46.16</v>
      </c>
      <c r="I133" s="3">
        <f t="shared" si="4"/>
        <v>0</v>
      </c>
      <c r="J133" s="3">
        <v>147</v>
      </c>
      <c r="K133" s="4">
        <f t="shared" si="3"/>
        <v>0.31401360544217682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207</v>
      </c>
      <c r="E134" s="1">
        <v>2015</v>
      </c>
      <c r="F134" s="1" t="s">
        <v>123</v>
      </c>
      <c r="G134" s="21">
        <v>0</v>
      </c>
      <c r="H134" s="3">
        <v>73</v>
      </c>
      <c r="I134" s="3">
        <f t="shared" si="4"/>
        <v>0</v>
      </c>
      <c r="J134" s="3">
        <v>245</v>
      </c>
      <c r="K134" s="4">
        <f t="shared" si="3"/>
        <v>0.29795918367346941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5" t="s">
        <v>208</v>
      </c>
      <c r="E135" s="1">
        <v>2020</v>
      </c>
      <c r="F135" s="1" t="s">
        <v>123</v>
      </c>
      <c r="G135" s="21">
        <v>0</v>
      </c>
      <c r="H135" s="3">
        <v>70.42</v>
      </c>
      <c r="I135" s="3">
        <f t="shared" si="4"/>
        <v>0</v>
      </c>
      <c r="J135" s="3">
        <v>232</v>
      </c>
      <c r="K135" s="4">
        <f t="shared" si="3"/>
        <v>0.30353448275862072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209</v>
      </c>
      <c r="D136" s="1" t="s">
        <v>210</v>
      </c>
      <c r="E136" s="1">
        <v>2019</v>
      </c>
      <c r="F136" s="1" t="s">
        <v>123</v>
      </c>
      <c r="G136" s="21">
        <v>0</v>
      </c>
      <c r="H136" s="3">
        <v>50.16</v>
      </c>
      <c r="I136" s="3">
        <f t="shared" si="4"/>
        <v>0</v>
      </c>
      <c r="J136" s="3">
        <v>155</v>
      </c>
      <c r="K136" s="4">
        <f t="shared" si="3"/>
        <v>0.32361290322580644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162</v>
      </c>
      <c r="C137" s="1" t="s">
        <v>146</v>
      </c>
      <c r="D137" s="1" t="s">
        <v>211</v>
      </c>
      <c r="E137" s="1">
        <v>2021</v>
      </c>
      <c r="F137" s="1" t="s">
        <v>123</v>
      </c>
      <c r="G137" s="21">
        <v>0</v>
      </c>
      <c r="H137" s="3">
        <v>26</v>
      </c>
      <c r="I137" s="3">
        <f t="shared" si="4"/>
        <v>0</v>
      </c>
      <c r="J137" s="3">
        <v>88</v>
      </c>
      <c r="K137" s="4">
        <f t="shared" si="3"/>
        <v>0.29545454545454547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162</v>
      </c>
      <c r="C138" s="1" t="s">
        <v>146</v>
      </c>
      <c r="D138" s="1" t="s">
        <v>211</v>
      </c>
      <c r="E138" s="1">
        <v>2022</v>
      </c>
      <c r="F138" s="1" t="s">
        <v>123</v>
      </c>
      <c r="G138" s="21">
        <v>0</v>
      </c>
      <c r="H138" s="3">
        <v>30.4</v>
      </c>
      <c r="I138" s="3">
        <f t="shared" si="4"/>
        <v>0</v>
      </c>
      <c r="J138" s="3">
        <v>99</v>
      </c>
      <c r="K138" s="4">
        <f t="shared" si="3"/>
        <v>0.30707070707070705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212</v>
      </c>
      <c r="E139" s="1">
        <v>2022</v>
      </c>
      <c r="F139" s="1" t="s">
        <v>123</v>
      </c>
      <c r="G139" s="21">
        <v>4</v>
      </c>
      <c r="H139" s="3">
        <v>30.41</v>
      </c>
      <c r="I139" s="3">
        <f t="shared" si="4"/>
        <v>121.64</v>
      </c>
      <c r="J139" s="3">
        <v>99</v>
      </c>
      <c r="K139" s="4">
        <f t="shared" si="3"/>
        <v>0.30717171717171715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213</v>
      </c>
      <c r="E140" s="1">
        <v>2022</v>
      </c>
      <c r="F140" s="1" t="s">
        <v>123</v>
      </c>
      <c r="G140" s="21">
        <v>6</v>
      </c>
      <c r="H140" s="3">
        <v>26.17</v>
      </c>
      <c r="I140" s="3">
        <f t="shared" si="4"/>
        <v>157.02000000000001</v>
      </c>
      <c r="J140" s="3">
        <v>89</v>
      </c>
      <c r="K140" s="4">
        <f t="shared" si="3"/>
        <v>0.29404494382022472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214</v>
      </c>
      <c r="E141" s="1">
        <v>2020</v>
      </c>
      <c r="F141" s="1" t="s">
        <v>123</v>
      </c>
      <c r="G141" s="21">
        <v>0</v>
      </c>
      <c r="H141" s="3">
        <v>30.16</v>
      </c>
      <c r="I141" s="3">
        <f t="shared" si="4"/>
        <v>0</v>
      </c>
      <c r="J141" s="3">
        <v>98</v>
      </c>
      <c r="K141" s="4">
        <f t="shared" si="3"/>
        <v>0.30775510204081635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215</v>
      </c>
      <c r="E142" s="1">
        <v>2020</v>
      </c>
      <c r="F142" s="1" t="s">
        <v>123</v>
      </c>
      <c r="G142" s="21">
        <v>0</v>
      </c>
      <c r="H142" s="3">
        <v>59.5</v>
      </c>
      <c r="I142" s="3">
        <f t="shared" si="4"/>
        <v>0</v>
      </c>
      <c r="J142" s="3">
        <v>168</v>
      </c>
      <c r="K142" s="4">
        <f t="shared" si="3"/>
        <v>0.35416666666666669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215</v>
      </c>
      <c r="E143" s="1">
        <v>2022</v>
      </c>
      <c r="F143" s="1" t="s">
        <v>123</v>
      </c>
      <c r="G143" s="21">
        <v>0</v>
      </c>
      <c r="H143" s="3">
        <v>59.75</v>
      </c>
      <c r="I143" s="3">
        <f t="shared" si="4"/>
        <v>0</v>
      </c>
      <c r="J143" s="3">
        <v>168</v>
      </c>
      <c r="K143" s="4">
        <f t="shared" si="3"/>
        <v>0.35565476190476192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216</v>
      </c>
      <c r="E144" s="1">
        <v>2020</v>
      </c>
      <c r="F144" s="1" t="s">
        <v>123</v>
      </c>
      <c r="G144" s="21">
        <v>0</v>
      </c>
      <c r="H144" s="3">
        <v>66.16</v>
      </c>
      <c r="I144" s="3">
        <f t="shared" si="4"/>
        <v>0</v>
      </c>
      <c r="J144" s="3">
        <v>185</v>
      </c>
      <c r="K144" s="4">
        <f t="shared" si="3"/>
        <v>0.35762162162162159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217</v>
      </c>
      <c r="E145" s="1">
        <v>2020</v>
      </c>
      <c r="F145" s="1" t="s">
        <v>123</v>
      </c>
      <c r="G145" s="21">
        <v>0</v>
      </c>
      <c r="H145" s="3">
        <v>32</v>
      </c>
      <c r="I145" s="3">
        <f t="shared" si="4"/>
        <v>0</v>
      </c>
      <c r="J145" s="3">
        <v>105</v>
      </c>
      <c r="K145" s="4">
        <f t="shared" si="3"/>
        <v>0.30476190476190479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218</v>
      </c>
      <c r="E146" s="1">
        <v>2021</v>
      </c>
      <c r="F146" s="1" t="s">
        <v>123</v>
      </c>
      <c r="G146" s="21">
        <v>0</v>
      </c>
      <c r="H146" s="3">
        <v>20.5</v>
      </c>
      <c r="I146" s="3">
        <f t="shared" si="4"/>
        <v>0</v>
      </c>
      <c r="J146" s="3">
        <v>81</v>
      </c>
      <c r="K146" s="4">
        <f t="shared" ref="K146:K210" si="5">H146/J146</f>
        <v>0.25308641975308643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218</v>
      </c>
      <c r="E147" s="1">
        <v>2022</v>
      </c>
      <c r="F147" s="1" t="s">
        <v>123</v>
      </c>
      <c r="G147" s="21">
        <v>0</v>
      </c>
      <c r="H147" s="3">
        <v>29.75</v>
      </c>
      <c r="I147" s="3">
        <f t="shared" si="4"/>
        <v>0</v>
      </c>
      <c r="J147" s="3">
        <v>97</v>
      </c>
      <c r="K147" s="4">
        <f t="shared" si="5"/>
        <v>0.30670103092783507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366</v>
      </c>
      <c r="E148" s="1">
        <v>2020</v>
      </c>
      <c r="F148" s="1" t="s">
        <v>123</v>
      </c>
      <c r="G148" s="21">
        <v>1</v>
      </c>
      <c r="H148" s="3">
        <v>23.08</v>
      </c>
      <c r="I148" s="3">
        <f t="shared" si="4"/>
        <v>23.08</v>
      </c>
      <c r="J148" s="3">
        <v>76</v>
      </c>
      <c r="K148" s="4">
        <f t="shared" si="5"/>
        <v>0.30368421052631578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365</v>
      </c>
      <c r="E149" s="1">
        <v>2020</v>
      </c>
      <c r="F149" s="1" t="s">
        <v>123</v>
      </c>
      <c r="G149" s="21">
        <v>12</v>
      </c>
      <c r="H149" s="3">
        <v>21.67</v>
      </c>
      <c r="I149" s="3">
        <f t="shared" si="4"/>
        <v>260.04000000000002</v>
      </c>
      <c r="J149" s="3">
        <v>74</v>
      </c>
      <c r="K149" s="4">
        <f t="shared" si="5"/>
        <v>0.29283783783783784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369</v>
      </c>
      <c r="E150" s="1">
        <v>2020</v>
      </c>
      <c r="F150" s="1" t="s">
        <v>123</v>
      </c>
      <c r="G150" s="21">
        <v>9</v>
      </c>
      <c r="H150" s="3">
        <v>19.600000000000001</v>
      </c>
      <c r="I150" s="3">
        <f t="shared" si="4"/>
        <v>176.4</v>
      </c>
      <c r="J150" s="3">
        <v>68</v>
      </c>
      <c r="K150" s="4">
        <f t="shared" si="5"/>
        <v>0.28823529411764709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367</v>
      </c>
      <c r="E151" s="1">
        <v>2020</v>
      </c>
      <c r="F151" s="1" t="s">
        <v>123</v>
      </c>
      <c r="G151" s="21">
        <v>0</v>
      </c>
      <c r="H151" s="3">
        <v>29.75</v>
      </c>
      <c r="I151" s="3">
        <f t="shared" si="4"/>
        <v>0</v>
      </c>
      <c r="J151" s="3">
        <v>74</v>
      </c>
      <c r="K151" s="4">
        <f t="shared" si="5"/>
        <v>0.40202702702702703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270</v>
      </c>
      <c r="E152" s="1">
        <v>2020</v>
      </c>
      <c r="F152" s="1" t="s">
        <v>123</v>
      </c>
      <c r="G152" s="21">
        <v>0</v>
      </c>
      <c r="H152" s="3">
        <v>19.579999999999998</v>
      </c>
      <c r="I152" s="3">
        <f t="shared" si="4"/>
        <v>0</v>
      </c>
      <c r="J152" s="3">
        <v>68</v>
      </c>
      <c r="K152" s="4">
        <f t="shared" si="5"/>
        <v>0.2879411764705882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276</v>
      </c>
      <c r="E153" s="1">
        <v>2021</v>
      </c>
      <c r="F153" s="1" t="s">
        <v>123</v>
      </c>
      <c r="G153" s="21">
        <v>0</v>
      </c>
      <c r="H153" s="3">
        <v>39</v>
      </c>
      <c r="I153" s="3">
        <f t="shared" si="4"/>
        <v>0</v>
      </c>
      <c r="J153" s="3">
        <v>134</v>
      </c>
      <c r="K153" s="4">
        <f t="shared" si="5"/>
        <v>0.29104477611940299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277</v>
      </c>
      <c r="E154" s="1">
        <v>2021</v>
      </c>
      <c r="F154" s="1" t="s">
        <v>123</v>
      </c>
      <c r="G154" s="21">
        <v>0</v>
      </c>
      <c r="H154" s="3">
        <v>39</v>
      </c>
      <c r="I154" s="3">
        <f t="shared" si="4"/>
        <v>0</v>
      </c>
      <c r="J154" s="3">
        <v>134</v>
      </c>
      <c r="K154" s="4">
        <f t="shared" si="5"/>
        <v>0.29104477611940299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368</v>
      </c>
      <c r="E155" s="1">
        <v>2022</v>
      </c>
      <c r="F155" s="1" t="s">
        <v>123</v>
      </c>
      <c r="G155" s="21">
        <v>0</v>
      </c>
      <c r="H155" s="3">
        <v>31.67</v>
      </c>
      <c r="I155" s="3">
        <f t="shared" si="4"/>
        <v>0</v>
      </c>
      <c r="J155" s="3">
        <v>108</v>
      </c>
      <c r="K155" s="4">
        <f t="shared" si="5"/>
        <v>0.29324074074074075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219</v>
      </c>
      <c r="E156" s="1">
        <v>2022</v>
      </c>
      <c r="F156" s="1" t="s">
        <v>123</v>
      </c>
      <c r="G156" s="21">
        <v>0</v>
      </c>
      <c r="H156" s="3">
        <v>37.58</v>
      </c>
      <c r="I156" s="3">
        <f t="shared" si="4"/>
        <v>0</v>
      </c>
      <c r="J156" s="3">
        <v>119</v>
      </c>
      <c r="K156" s="4">
        <f t="shared" si="5"/>
        <v>0.31579831932773106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260</v>
      </c>
      <c r="E157" s="1"/>
      <c r="F157" s="1" t="s">
        <v>123</v>
      </c>
      <c r="G157" s="21">
        <v>0</v>
      </c>
      <c r="H157" s="3">
        <v>45.83</v>
      </c>
      <c r="I157" s="3">
        <f t="shared" si="4"/>
        <v>0</v>
      </c>
      <c r="J157" s="3">
        <v>135</v>
      </c>
      <c r="K157" s="4">
        <f t="shared" si="5"/>
        <v>0.3394814814814815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261</v>
      </c>
      <c r="E158" s="1"/>
      <c r="F158" s="1" t="s">
        <v>123</v>
      </c>
      <c r="G158" s="21">
        <v>0</v>
      </c>
      <c r="H158" s="3">
        <v>27.33</v>
      </c>
      <c r="I158" s="3">
        <f t="shared" si="4"/>
        <v>0</v>
      </c>
      <c r="J158" s="3">
        <v>90</v>
      </c>
      <c r="K158" s="4">
        <f t="shared" si="5"/>
        <v>0.30366666666666664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262</v>
      </c>
      <c r="E159" s="1"/>
      <c r="F159" s="1" t="s">
        <v>123</v>
      </c>
      <c r="G159" s="21">
        <v>0</v>
      </c>
      <c r="H159" s="3">
        <v>37.299999999999997</v>
      </c>
      <c r="I159" s="3">
        <f t="shared" si="4"/>
        <v>0</v>
      </c>
      <c r="J159" s="3">
        <v>125</v>
      </c>
      <c r="K159" s="4">
        <f t="shared" si="5"/>
        <v>0.2984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263</v>
      </c>
      <c r="E160" s="1"/>
      <c r="F160" s="1" t="s">
        <v>123</v>
      </c>
      <c r="G160" s="21">
        <v>0</v>
      </c>
      <c r="H160" s="3">
        <v>80</v>
      </c>
      <c r="I160" s="3">
        <f t="shared" si="4"/>
        <v>0</v>
      </c>
      <c r="J160" s="3">
        <v>240</v>
      </c>
      <c r="K160" s="4">
        <f t="shared" si="5"/>
        <v>0.33333333333333331</v>
      </c>
      <c r="L160" s="1" t="s">
        <v>198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264</v>
      </c>
      <c r="E161" s="1"/>
      <c r="F161" s="1" t="s">
        <v>123</v>
      </c>
      <c r="G161" s="21">
        <v>0</v>
      </c>
      <c r="H161" s="3">
        <v>30.16</v>
      </c>
      <c r="I161" s="3">
        <f t="shared" si="4"/>
        <v>0</v>
      </c>
      <c r="J161" s="3">
        <v>96</v>
      </c>
      <c r="K161" s="4">
        <f t="shared" si="5"/>
        <v>0.31416666666666665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265</v>
      </c>
      <c r="E162" s="1"/>
      <c r="F162" s="1" t="s">
        <v>123</v>
      </c>
      <c r="G162" s="21">
        <v>0</v>
      </c>
      <c r="H162" s="3">
        <v>21</v>
      </c>
      <c r="I162" s="3">
        <f t="shared" si="4"/>
        <v>0</v>
      </c>
      <c r="J162" s="3">
        <v>80</v>
      </c>
      <c r="K162" s="4">
        <f t="shared" si="5"/>
        <v>0.26250000000000001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409</v>
      </c>
      <c r="E163" s="1">
        <v>2023</v>
      </c>
      <c r="F163" s="1" t="s">
        <v>123</v>
      </c>
      <c r="G163" s="21">
        <v>0</v>
      </c>
      <c r="H163" s="3">
        <v>19.75</v>
      </c>
      <c r="I163" s="3">
        <f t="shared" si="4"/>
        <v>0</v>
      </c>
      <c r="J163" s="3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266</v>
      </c>
      <c r="E164" s="1"/>
      <c r="F164" s="1" t="s">
        <v>123</v>
      </c>
      <c r="G164" s="21">
        <v>0</v>
      </c>
      <c r="H164" s="3">
        <v>21</v>
      </c>
      <c r="I164" s="3">
        <f t="shared" si="4"/>
        <v>0</v>
      </c>
      <c r="J164" s="3">
        <v>76</v>
      </c>
      <c r="K164" s="4">
        <f t="shared" si="5"/>
        <v>0.27631578947368424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267</v>
      </c>
      <c r="E165" s="1"/>
      <c r="F165" s="1" t="s">
        <v>123</v>
      </c>
      <c r="G165" s="21">
        <v>0</v>
      </c>
      <c r="H165" s="3">
        <v>39.159999999999997</v>
      </c>
      <c r="I165" s="3">
        <f t="shared" si="4"/>
        <v>0</v>
      </c>
      <c r="J165" s="3">
        <v>124</v>
      </c>
      <c r="K165" s="4">
        <f t="shared" si="5"/>
        <v>0.31580645161290322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220</v>
      </c>
      <c r="E166" s="1">
        <v>2021</v>
      </c>
      <c r="F166" s="1" t="s">
        <v>123</v>
      </c>
      <c r="G166" s="21">
        <v>0</v>
      </c>
      <c r="H166" s="3">
        <v>93.17</v>
      </c>
      <c r="I166" s="3">
        <f t="shared" si="4"/>
        <v>0</v>
      </c>
      <c r="J166" s="3">
        <v>275</v>
      </c>
      <c r="K166" s="4">
        <f t="shared" si="5"/>
        <v>0.33879999999999999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221</v>
      </c>
      <c r="E167" s="1">
        <v>2022</v>
      </c>
      <c r="F167" s="1" t="s">
        <v>123</v>
      </c>
      <c r="G167" s="21">
        <v>0</v>
      </c>
      <c r="H167" s="3">
        <v>24</v>
      </c>
      <c r="I167" s="3">
        <f t="shared" si="4"/>
        <v>0</v>
      </c>
      <c r="J167" s="3">
        <v>79</v>
      </c>
      <c r="K167" s="4">
        <f t="shared" si="5"/>
        <v>0.30379746835443039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222</v>
      </c>
      <c r="E168" s="1">
        <v>2021</v>
      </c>
      <c r="F168" s="1" t="s">
        <v>76</v>
      </c>
      <c r="G168" s="21">
        <v>5</v>
      </c>
      <c r="H168" s="3">
        <v>40</v>
      </c>
      <c r="I168" s="3">
        <f t="shared" si="4"/>
        <v>200</v>
      </c>
      <c r="J168" s="3">
        <v>125</v>
      </c>
      <c r="K168" s="4">
        <f t="shared" si="5"/>
        <v>0.32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223</v>
      </c>
      <c r="E169" s="1">
        <v>2018</v>
      </c>
      <c r="F169" s="1" t="s">
        <v>372</v>
      </c>
      <c r="G169" s="21">
        <v>0</v>
      </c>
      <c r="H169" s="3">
        <v>32.25</v>
      </c>
      <c r="I169" s="3">
        <f t="shared" si="4"/>
        <v>0</v>
      </c>
      <c r="J169" s="3">
        <v>108</v>
      </c>
      <c r="K169" s="4">
        <f t="shared" si="5"/>
        <v>0.2986111111111111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224</v>
      </c>
      <c r="E170" s="1">
        <v>2018</v>
      </c>
      <c r="F170" s="1" t="s">
        <v>372</v>
      </c>
      <c r="G170" s="21">
        <v>0</v>
      </c>
      <c r="H170" s="3">
        <v>118</v>
      </c>
      <c r="I170" s="3">
        <f t="shared" si="4"/>
        <v>0</v>
      </c>
      <c r="J170" s="3">
        <v>390</v>
      </c>
      <c r="K170" s="4">
        <f t="shared" si="5"/>
        <v>0.30256410256410254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225</v>
      </c>
      <c r="C171" s="1" t="s">
        <v>226</v>
      </c>
      <c r="D171" s="1" t="s">
        <v>227</v>
      </c>
      <c r="E171" s="1"/>
      <c r="F171" s="1" t="s">
        <v>372</v>
      </c>
      <c r="G171" s="21">
        <v>0</v>
      </c>
      <c r="H171" s="3">
        <v>23.75</v>
      </c>
      <c r="I171" s="3">
        <f t="shared" si="4"/>
        <v>0</v>
      </c>
      <c r="J171" s="3">
        <v>80</v>
      </c>
      <c r="K171" s="4">
        <f t="shared" si="5"/>
        <v>0.296875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225</v>
      </c>
      <c r="C172" s="1" t="s">
        <v>226</v>
      </c>
      <c r="D172" s="1" t="s">
        <v>390</v>
      </c>
      <c r="E172" s="1">
        <v>2021</v>
      </c>
      <c r="F172" s="1" t="s">
        <v>372</v>
      </c>
      <c r="G172" s="21">
        <v>3</v>
      </c>
      <c r="H172" s="3">
        <v>27.95</v>
      </c>
      <c r="I172" s="3">
        <f t="shared" si="4"/>
        <v>83.85</v>
      </c>
      <c r="J172" s="3">
        <v>97</v>
      </c>
      <c r="K172" s="4">
        <f t="shared" si="5"/>
        <v>0.28814432989690719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108</v>
      </c>
      <c r="C173" s="1" t="s">
        <v>168</v>
      </c>
      <c r="D173" s="1" t="s">
        <v>374</v>
      </c>
      <c r="E173" s="1">
        <v>2022</v>
      </c>
      <c r="F173" s="1" t="s">
        <v>372</v>
      </c>
      <c r="G173" s="21">
        <v>0</v>
      </c>
      <c r="H173" s="3">
        <v>26</v>
      </c>
      <c r="I173" s="3">
        <f t="shared" si="4"/>
        <v>0</v>
      </c>
      <c r="J173" s="3">
        <v>99</v>
      </c>
      <c r="K173" s="4">
        <f t="shared" si="5"/>
        <v>0.26262626262626265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108</v>
      </c>
      <c r="C174" s="1" t="s">
        <v>168</v>
      </c>
      <c r="D174" s="1" t="s">
        <v>401</v>
      </c>
      <c r="E174" s="1">
        <v>2022</v>
      </c>
      <c r="F174" s="1" t="s">
        <v>90</v>
      </c>
      <c r="G174" s="21">
        <v>10</v>
      </c>
      <c r="H174" s="3">
        <v>18</v>
      </c>
      <c r="I174" s="3">
        <f t="shared" si="4"/>
        <v>180</v>
      </c>
      <c r="J174" s="3">
        <v>80</v>
      </c>
      <c r="K174" s="4">
        <f t="shared" si="5"/>
        <v>0.22500000000000001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108</v>
      </c>
      <c r="C175" s="1" t="s">
        <v>168</v>
      </c>
      <c r="D175" s="1" t="s">
        <v>392</v>
      </c>
      <c r="E175" s="1">
        <v>2022</v>
      </c>
      <c r="F175" s="1" t="s">
        <v>90</v>
      </c>
      <c r="G175" s="21">
        <v>0</v>
      </c>
      <c r="H175" s="3">
        <v>15</v>
      </c>
      <c r="I175" s="3">
        <f t="shared" si="4"/>
        <v>0</v>
      </c>
      <c r="J175" s="3">
        <v>80</v>
      </c>
      <c r="K175" s="4">
        <f t="shared" si="5"/>
        <v>0.1875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108</v>
      </c>
      <c r="C176" s="1" t="s">
        <v>168</v>
      </c>
      <c r="D176" s="1" t="s">
        <v>228</v>
      </c>
      <c r="E176" s="1">
        <v>2020</v>
      </c>
      <c r="F176" s="1" t="s">
        <v>90</v>
      </c>
      <c r="G176" s="21">
        <v>0</v>
      </c>
      <c r="H176" s="3">
        <v>24</v>
      </c>
      <c r="I176" s="3">
        <f t="shared" si="4"/>
        <v>0</v>
      </c>
      <c r="J176" s="3">
        <v>92</v>
      </c>
      <c r="K176" s="4">
        <f t="shared" si="5"/>
        <v>0.2608695652173913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108</v>
      </c>
      <c r="C177" s="1" t="s">
        <v>168</v>
      </c>
      <c r="D177" s="1" t="s">
        <v>229</v>
      </c>
      <c r="E177" s="1">
        <v>2020</v>
      </c>
      <c r="F177" s="1" t="s">
        <v>90</v>
      </c>
      <c r="G177" s="21">
        <v>0</v>
      </c>
      <c r="H177" s="3">
        <v>17.5</v>
      </c>
      <c r="I177" s="3">
        <f t="shared" si="4"/>
        <v>0</v>
      </c>
      <c r="J177" s="3">
        <v>80</v>
      </c>
      <c r="K177" s="4">
        <f t="shared" si="5"/>
        <v>0.21875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108</v>
      </c>
      <c r="C178" s="1" t="s">
        <v>168</v>
      </c>
      <c r="D178" s="1" t="s">
        <v>230</v>
      </c>
      <c r="E178" s="1">
        <v>2019</v>
      </c>
      <c r="F178" s="1" t="s">
        <v>90</v>
      </c>
      <c r="G178" s="21">
        <v>0</v>
      </c>
      <c r="H178" s="3">
        <v>17</v>
      </c>
      <c r="I178" s="3">
        <f t="shared" si="4"/>
        <v>0</v>
      </c>
      <c r="J178" s="3">
        <v>80</v>
      </c>
      <c r="K178" s="4">
        <f t="shared" si="5"/>
        <v>0.21249999999999999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231</v>
      </c>
      <c r="E179" s="1">
        <v>2019</v>
      </c>
      <c r="F179" s="1" t="s">
        <v>90</v>
      </c>
      <c r="G179" s="21">
        <v>0</v>
      </c>
      <c r="H179" s="3">
        <v>25</v>
      </c>
      <c r="I179" s="3">
        <f t="shared" si="4"/>
        <v>0</v>
      </c>
      <c r="J179" s="3">
        <v>91</v>
      </c>
      <c r="K179" s="4">
        <f t="shared" si="5"/>
        <v>0.27472527472527475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225</v>
      </c>
      <c r="C180" s="1" t="s">
        <v>226</v>
      </c>
      <c r="D180" s="1" t="s">
        <v>232</v>
      </c>
      <c r="E180" s="1"/>
      <c r="F180" s="1" t="s">
        <v>130</v>
      </c>
      <c r="G180" s="21">
        <v>0</v>
      </c>
      <c r="H180" s="3">
        <v>28</v>
      </c>
      <c r="I180" s="3">
        <f t="shared" si="4"/>
        <v>0</v>
      </c>
      <c r="J180" s="3">
        <v>98</v>
      </c>
      <c r="K180" s="4">
        <f t="shared" si="5"/>
        <v>0.2857142857142857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225</v>
      </c>
      <c r="C181" s="1" t="s">
        <v>146</v>
      </c>
      <c r="D181" s="1" t="s">
        <v>233</v>
      </c>
      <c r="E181" s="1"/>
      <c r="F181" s="1" t="s">
        <v>130</v>
      </c>
      <c r="G181" s="21">
        <v>0</v>
      </c>
      <c r="H181" s="3">
        <v>61</v>
      </c>
      <c r="I181" s="3">
        <f t="shared" si="4"/>
        <v>0</v>
      </c>
      <c r="J181" s="3">
        <v>190</v>
      </c>
      <c r="K181" s="4">
        <f t="shared" si="5"/>
        <v>0.32105263157894737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225</v>
      </c>
      <c r="C182" s="1" t="s">
        <v>226</v>
      </c>
      <c r="D182" s="1" t="s">
        <v>234</v>
      </c>
      <c r="E182" s="1">
        <v>2018</v>
      </c>
      <c r="F182" s="1" t="s">
        <v>130</v>
      </c>
      <c r="G182" s="21">
        <v>0</v>
      </c>
      <c r="H182" s="3">
        <v>40</v>
      </c>
      <c r="I182" s="3">
        <f t="shared" si="4"/>
        <v>0</v>
      </c>
      <c r="J182" s="3">
        <v>120</v>
      </c>
      <c r="K182" s="4">
        <f t="shared" si="5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235</v>
      </c>
      <c r="E183" s="1">
        <v>2021</v>
      </c>
      <c r="F183" s="1" t="s">
        <v>76</v>
      </c>
      <c r="G183" s="21">
        <v>0</v>
      </c>
      <c r="H183" s="3">
        <v>23</v>
      </c>
      <c r="I183" s="3">
        <f t="shared" si="4"/>
        <v>0</v>
      </c>
      <c r="J183" s="3">
        <v>94</v>
      </c>
      <c r="K183" s="4">
        <f t="shared" si="5"/>
        <v>0.24468085106382978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236</v>
      </c>
      <c r="E184" s="1"/>
      <c r="F184" s="1" t="s">
        <v>76</v>
      </c>
      <c r="G184" s="21">
        <v>0</v>
      </c>
      <c r="H184" s="3">
        <v>22</v>
      </c>
      <c r="I184" s="3">
        <f t="shared" si="4"/>
        <v>0</v>
      </c>
      <c r="J184" s="3">
        <v>87</v>
      </c>
      <c r="K184" s="4">
        <f t="shared" si="5"/>
        <v>0.25287356321839083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237</v>
      </c>
      <c r="E185" s="1">
        <v>2021</v>
      </c>
      <c r="F185" s="1" t="s">
        <v>50</v>
      </c>
      <c r="G185" s="21">
        <v>0</v>
      </c>
      <c r="H185" s="3">
        <v>22</v>
      </c>
      <c r="I185" s="3">
        <f t="shared" si="4"/>
        <v>0</v>
      </c>
      <c r="J185" s="3">
        <v>95</v>
      </c>
      <c r="K185" s="4">
        <f t="shared" si="5"/>
        <v>0.23157894736842105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238</v>
      </c>
      <c r="E186" s="1">
        <v>2020</v>
      </c>
      <c r="F186" s="1" t="s">
        <v>123</v>
      </c>
      <c r="G186" s="21">
        <v>0</v>
      </c>
      <c r="H186" s="3">
        <v>26.16</v>
      </c>
      <c r="I186" s="3">
        <f t="shared" si="4"/>
        <v>0</v>
      </c>
      <c r="J186" s="3">
        <v>99</v>
      </c>
      <c r="K186" s="4">
        <f t="shared" si="5"/>
        <v>0.26424242424242422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239</v>
      </c>
      <c r="E187" s="1">
        <v>2020</v>
      </c>
      <c r="F187" s="1" t="s">
        <v>372</v>
      </c>
      <c r="G187" s="21">
        <v>0</v>
      </c>
      <c r="H187" s="3">
        <v>23</v>
      </c>
      <c r="I187" s="3">
        <f t="shared" si="4"/>
        <v>0</v>
      </c>
      <c r="J187" s="3">
        <v>98</v>
      </c>
      <c r="K187" s="4">
        <f t="shared" si="5"/>
        <v>0.23469387755102042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240</v>
      </c>
      <c r="E188" s="1">
        <v>2021</v>
      </c>
      <c r="F188" s="1" t="s">
        <v>372</v>
      </c>
      <c r="G188" s="21">
        <v>0</v>
      </c>
      <c r="H188" s="3">
        <v>19</v>
      </c>
      <c r="I188" s="3">
        <f t="shared" si="4"/>
        <v>0</v>
      </c>
      <c r="J188" s="3">
        <v>95</v>
      </c>
      <c r="K188" s="4">
        <f t="shared" si="5"/>
        <v>0.2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241</v>
      </c>
      <c r="E189" s="1"/>
      <c r="F189" s="1" t="s">
        <v>372</v>
      </c>
      <c r="G189" s="21">
        <v>0</v>
      </c>
      <c r="H189" s="3">
        <v>30</v>
      </c>
      <c r="I189" s="3">
        <f t="shared" si="4"/>
        <v>0</v>
      </c>
      <c r="J189" s="3">
        <v>99</v>
      </c>
      <c r="K189" s="4">
        <f t="shared" si="5"/>
        <v>0.30303030303030304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242</v>
      </c>
      <c r="E190" s="1">
        <v>2018</v>
      </c>
      <c r="F190" s="1" t="s">
        <v>372</v>
      </c>
      <c r="G190" s="21">
        <v>0</v>
      </c>
      <c r="H190" s="3">
        <v>53</v>
      </c>
      <c r="I190" s="3">
        <f t="shared" si="4"/>
        <v>0</v>
      </c>
      <c r="J190" s="3">
        <v>162</v>
      </c>
      <c r="K190" s="4">
        <f t="shared" si="5"/>
        <v>0.3271604938271605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134</v>
      </c>
      <c r="C191" s="1" t="s">
        <v>243</v>
      </c>
      <c r="D191" s="1" t="s">
        <v>244</v>
      </c>
      <c r="E191" s="1">
        <v>2019</v>
      </c>
      <c r="F191" s="1" t="s">
        <v>130</v>
      </c>
      <c r="G191" s="21">
        <v>0</v>
      </c>
      <c r="H191" s="3">
        <v>39.5</v>
      </c>
      <c r="I191" s="3">
        <f t="shared" si="4"/>
        <v>0</v>
      </c>
      <c r="J191" s="3">
        <v>125</v>
      </c>
      <c r="K191" s="4">
        <f t="shared" si="5"/>
        <v>0.316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150</v>
      </c>
      <c r="D192" s="1" t="s">
        <v>245</v>
      </c>
      <c r="E192" s="1">
        <v>2018</v>
      </c>
      <c r="F192" s="1" t="s">
        <v>130</v>
      </c>
      <c r="G192" s="21">
        <v>0</v>
      </c>
      <c r="H192" s="3">
        <v>105</v>
      </c>
      <c r="I192" s="3">
        <f t="shared" si="4"/>
        <v>0</v>
      </c>
      <c r="J192" s="3">
        <v>325</v>
      </c>
      <c r="K192" s="4">
        <f t="shared" si="5"/>
        <v>0.32307692307692309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150</v>
      </c>
      <c r="D193" s="1" t="s">
        <v>245</v>
      </c>
      <c r="E193" s="1">
        <v>2022</v>
      </c>
      <c r="F193" s="1" t="s">
        <v>130</v>
      </c>
      <c r="G193" s="21">
        <v>6</v>
      </c>
      <c r="H193" s="3">
        <v>110</v>
      </c>
      <c r="I193" s="3">
        <f t="shared" si="4"/>
        <v>660</v>
      </c>
      <c r="J193" s="3">
        <v>325</v>
      </c>
      <c r="K193" s="4">
        <f t="shared" si="5"/>
        <v>0.33846153846153848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150</v>
      </c>
      <c r="D194" s="1" t="s">
        <v>246</v>
      </c>
      <c r="E194" s="1"/>
      <c r="F194" s="1" t="s">
        <v>90</v>
      </c>
      <c r="G194" s="21">
        <v>0</v>
      </c>
      <c r="H194" s="3">
        <v>24</v>
      </c>
      <c r="I194" s="3">
        <f t="shared" si="4"/>
        <v>0</v>
      </c>
      <c r="J194" s="3">
        <v>79</v>
      </c>
      <c r="K194" s="4">
        <f t="shared" si="5"/>
        <v>0.30379746835443039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150</v>
      </c>
      <c r="D195" s="1" t="s">
        <v>247</v>
      </c>
      <c r="E195" s="1">
        <v>2019</v>
      </c>
      <c r="F195" s="1" t="s">
        <v>90</v>
      </c>
      <c r="G195" s="21">
        <v>4</v>
      </c>
      <c r="H195" s="3">
        <v>60</v>
      </c>
      <c r="I195" s="3">
        <f t="shared" ref="I195:I258" si="6">H195*G195</f>
        <v>240</v>
      </c>
      <c r="J195" s="3">
        <v>188</v>
      </c>
      <c r="K195" s="4">
        <f t="shared" si="5"/>
        <v>0.31914893617021278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150</v>
      </c>
      <c r="D196" s="1" t="s">
        <v>248</v>
      </c>
      <c r="E196" s="1"/>
      <c r="F196" s="1" t="s">
        <v>249</v>
      </c>
      <c r="G196" s="21">
        <v>0</v>
      </c>
      <c r="H196" s="3">
        <v>38.5</v>
      </c>
      <c r="I196" s="3">
        <f t="shared" si="6"/>
        <v>0</v>
      </c>
      <c r="J196" s="3">
        <v>122</v>
      </c>
      <c r="K196" s="4">
        <f t="shared" si="5"/>
        <v>0.3155737704918033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150</v>
      </c>
      <c r="D197" s="1" t="s">
        <v>250</v>
      </c>
      <c r="E197" s="1"/>
      <c r="F197" s="1" t="s">
        <v>249</v>
      </c>
      <c r="G197" s="21">
        <v>0</v>
      </c>
      <c r="H197" s="3">
        <v>27</v>
      </c>
      <c r="I197" s="3">
        <f t="shared" si="6"/>
        <v>0</v>
      </c>
      <c r="J197" s="3">
        <v>85</v>
      </c>
      <c r="K197" s="4">
        <f t="shared" si="5"/>
        <v>0.31764705882352939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251</v>
      </c>
      <c r="E198" s="1"/>
      <c r="F198" s="1" t="s">
        <v>372</v>
      </c>
      <c r="G198" s="21">
        <v>0</v>
      </c>
      <c r="H198" s="3">
        <v>46.45</v>
      </c>
      <c r="I198" s="3">
        <f t="shared" si="6"/>
        <v>0</v>
      </c>
      <c r="J198" s="3">
        <v>142</v>
      </c>
      <c r="K198" s="4">
        <f t="shared" si="5"/>
        <v>0.32711267605633804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252</v>
      </c>
      <c r="D199" s="1" t="s">
        <v>253</v>
      </c>
      <c r="E199" s="1">
        <v>2020</v>
      </c>
      <c r="F199" s="1" t="s">
        <v>372</v>
      </c>
      <c r="G199" s="21">
        <v>6</v>
      </c>
      <c r="H199" s="3">
        <v>23</v>
      </c>
      <c r="I199" s="3">
        <f t="shared" si="6"/>
        <v>138</v>
      </c>
      <c r="J199" s="3">
        <v>79</v>
      </c>
      <c r="K199" s="4">
        <f t="shared" si="5"/>
        <v>0.29113924050632911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157</v>
      </c>
      <c r="C200" s="1" t="s">
        <v>385</v>
      </c>
      <c r="D200" s="1" t="s">
        <v>386</v>
      </c>
      <c r="E200" s="1">
        <v>2022</v>
      </c>
      <c r="F200" s="1" t="s">
        <v>123</v>
      </c>
      <c r="G200" s="21">
        <v>10</v>
      </c>
      <c r="H200" s="3">
        <v>33.33</v>
      </c>
      <c r="I200" s="3">
        <f t="shared" si="6"/>
        <v>333.29999999999995</v>
      </c>
      <c r="J200" s="3">
        <v>102</v>
      </c>
      <c r="K200" s="4">
        <f t="shared" si="5"/>
        <v>0.3267647058823529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254</v>
      </c>
      <c r="C201" s="1" t="s">
        <v>255</v>
      </c>
      <c r="D201" s="1" t="s">
        <v>256</v>
      </c>
      <c r="E201" s="1">
        <v>2016</v>
      </c>
      <c r="F201" s="1" t="s">
        <v>372</v>
      </c>
      <c r="G201" s="21">
        <v>0</v>
      </c>
      <c r="H201" s="3">
        <v>33.5</v>
      </c>
      <c r="I201" s="3">
        <f t="shared" si="6"/>
        <v>0</v>
      </c>
      <c r="J201" s="3">
        <v>102</v>
      </c>
      <c r="K201" s="4">
        <f t="shared" si="5"/>
        <v>0.32843137254901961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150</v>
      </c>
      <c r="D202" s="1" t="s">
        <v>257</v>
      </c>
      <c r="E202" s="1">
        <v>2016</v>
      </c>
      <c r="F202" s="1" t="s">
        <v>372</v>
      </c>
      <c r="G202" s="21">
        <v>0</v>
      </c>
      <c r="H202" s="3">
        <v>40</v>
      </c>
      <c r="I202" s="3">
        <f t="shared" si="6"/>
        <v>0</v>
      </c>
      <c r="J202" s="3">
        <v>120</v>
      </c>
      <c r="K202" s="4">
        <f t="shared" si="5"/>
        <v>0.33333333333333331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150</v>
      </c>
      <c r="D203" s="1" t="s">
        <v>258</v>
      </c>
      <c r="E203" s="1">
        <v>2018</v>
      </c>
      <c r="F203" s="1" t="s">
        <v>372</v>
      </c>
      <c r="G203" s="21">
        <v>0</v>
      </c>
      <c r="H203" s="3">
        <v>39</v>
      </c>
      <c r="I203" s="3">
        <f t="shared" si="6"/>
        <v>0</v>
      </c>
      <c r="J203" s="3">
        <v>122</v>
      </c>
      <c r="K203" s="4">
        <f t="shared" si="5"/>
        <v>0.31967213114754101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146</v>
      </c>
      <c r="D204" s="1" t="s">
        <v>259</v>
      </c>
      <c r="E204" s="1"/>
      <c r="F204" s="1" t="s">
        <v>372</v>
      </c>
      <c r="G204" s="21">
        <v>0</v>
      </c>
      <c r="H204" s="3">
        <v>51</v>
      </c>
      <c r="I204" s="3">
        <f t="shared" si="6"/>
        <v>0</v>
      </c>
      <c r="J204" s="3">
        <v>155</v>
      </c>
      <c r="K204" s="4">
        <f t="shared" si="5"/>
        <v>0.32903225806451614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278</v>
      </c>
      <c r="C205" s="1" t="s">
        <v>148</v>
      </c>
      <c r="D205" s="1" t="s">
        <v>279</v>
      </c>
      <c r="E205" s="1">
        <v>2021</v>
      </c>
      <c r="F205" s="1" t="s">
        <v>123</v>
      </c>
      <c r="G205" s="21">
        <v>4</v>
      </c>
      <c r="H205" s="3">
        <v>60</v>
      </c>
      <c r="I205" s="3">
        <f t="shared" si="6"/>
        <v>240</v>
      </c>
      <c r="J205" s="3">
        <v>185</v>
      </c>
      <c r="K205" s="4">
        <f t="shared" si="5"/>
        <v>0.32432432432432434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148</v>
      </c>
      <c r="D206" s="1" t="s">
        <v>280</v>
      </c>
      <c r="E206" s="1">
        <v>2020</v>
      </c>
      <c r="F206" s="1" t="s">
        <v>123</v>
      </c>
      <c r="G206" s="21">
        <v>4</v>
      </c>
      <c r="H206" s="3">
        <v>103.5</v>
      </c>
      <c r="I206" s="3">
        <f t="shared" si="6"/>
        <v>414</v>
      </c>
      <c r="J206" s="3">
        <v>345</v>
      </c>
      <c r="K206" s="4">
        <f t="shared" si="5"/>
        <v>0.3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148</v>
      </c>
      <c r="D207" s="1" t="s">
        <v>281</v>
      </c>
      <c r="E207" s="1">
        <v>2020</v>
      </c>
      <c r="F207" s="1" t="s">
        <v>123</v>
      </c>
      <c r="G207" s="21">
        <v>0</v>
      </c>
      <c r="H207" s="3">
        <v>69</v>
      </c>
      <c r="I207" s="3">
        <f t="shared" si="6"/>
        <v>0</v>
      </c>
      <c r="J207" s="3">
        <v>227</v>
      </c>
      <c r="K207" s="4">
        <f t="shared" si="5"/>
        <v>0.30396475770925108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148</v>
      </c>
      <c r="D208" s="5" t="s">
        <v>282</v>
      </c>
      <c r="E208" s="1">
        <v>2018</v>
      </c>
      <c r="F208" s="1" t="s">
        <v>123</v>
      </c>
      <c r="G208" s="21">
        <v>0</v>
      </c>
      <c r="H208" s="3">
        <v>40.47</v>
      </c>
      <c r="I208" s="3">
        <f t="shared" si="6"/>
        <v>0</v>
      </c>
      <c r="J208" s="3">
        <v>128</v>
      </c>
      <c r="K208" s="4">
        <f t="shared" si="5"/>
        <v>0.31617187499999999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148</v>
      </c>
      <c r="D209" s="1" t="s">
        <v>283</v>
      </c>
      <c r="E209" s="1">
        <v>2020</v>
      </c>
      <c r="F209" s="1" t="s">
        <v>123</v>
      </c>
      <c r="G209" s="21">
        <v>0</v>
      </c>
      <c r="H209" s="3">
        <v>69</v>
      </c>
      <c r="I209" s="3">
        <f t="shared" si="6"/>
        <v>0</v>
      </c>
      <c r="J209" s="3">
        <v>239</v>
      </c>
      <c r="K209" s="4">
        <f t="shared" si="5"/>
        <v>0.28870292887029286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6" t="s">
        <v>284</v>
      </c>
      <c r="B210" s="1" t="s">
        <v>108</v>
      </c>
      <c r="C210" s="1" t="s">
        <v>388</v>
      </c>
      <c r="D210" s="1" t="s">
        <v>389</v>
      </c>
      <c r="E210" s="1">
        <v>2022</v>
      </c>
      <c r="F210" s="1" t="s">
        <v>372</v>
      </c>
      <c r="G210" s="21">
        <v>9</v>
      </c>
      <c r="H210" s="3">
        <v>28.5</v>
      </c>
      <c r="I210" s="3">
        <f t="shared" si="6"/>
        <v>256.5</v>
      </c>
      <c r="J210" s="3">
        <v>90</v>
      </c>
      <c r="K210" s="4">
        <f t="shared" si="5"/>
        <v>0.31666666666666665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6" t="s">
        <v>284</v>
      </c>
      <c r="B211" s="1" t="s">
        <v>108</v>
      </c>
      <c r="C211" s="1" t="s">
        <v>155</v>
      </c>
      <c r="D211" s="1" t="s">
        <v>285</v>
      </c>
      <c r="E211" s="1"/>
      <c r="F211" s="1" t="s">
        <v>50</v>
      </c>
      <c r="G211" s="21">
        <v>0</v>
      </c>
      <c r="H211" s="3">
        <v>69</v>
      </c>
      <c r="I211" s="3">
        <f t="shared" si="6"/>
        <v>0</v>
      </c>
      <c r="J211" s="3">
        <v>227</v>
      </c>
      <c r="K211" s="4">
        <f t="shared" ref="K211:K271" si="7">H211/J211</f>
        <v>0.30396475770925108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6" t="s">
        <v>284</v>
      </c>
      <c r="B212" s="1" t="s">
        <v>108</v>
      </c>
      <c r="C212" s="1" t="s">
        <v>286</v>
      </c>
      <c r="D212" s="1" t="s">
        <v>287</v>
      </c>
      <c r="E212" s="1">
        <v>2022</v>
      </c>
      <c r="F212" s="1" t="s">
        <v>123</v>
      </c>
      <c r="G212" s="21">
        <v>7</v>
      </c>
      <c r="H212" s="3">
        <v>16.77</v>
      </c>
      <c r="I212" s="3">
        <f t="shared" si="6"/>
        <v>117.39</v>
      </c>
      <c r="J212" s="3">
        <v>68</v>
      </c>
      <c r="K212" s="4">
        <f t="shared" si="7"/>
        <v>0.24661764705882352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108</v>
      </c>
      <c r="C213" s="1" t="s">
        <v>286</v>
      </c>
      <c r="D213" s="1" t="s">
        <v>288</v>
      </c>
      <c r="E213" s="1">
        <v>2020</v>
      </c>
      <c r="F213" s="1" t="s">
        <v>123</v>
      </c>
      <c r="G213" s="21">
        <v>0</v>
      </c>
      <c r="H213" s="3">
        <v>17.16</v>
      </c>
      <c r="I213" s="3">
        <f t="shared" si="6"/>
        <v>0</v>
      </c>
      <c r="J213" s="3">
        <v>68</v>
      </c>
      <c r="K213" s="4">
        <f t="shared" si="7"/>
        <v>0.25235294117647061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6" t="s">
        <v>284</v>
      </c>
      <c r="B214" s="1" t="s">
        <v>157</v>
      </c>
      <c r="C214" s="1" t="s">
        <v>289</v>
      </c>
      <c r="D214" s="5" t="s">
        <v>290</v>
      </c>
      <c r="E214" s="1"/>
      <c r="F214" s="1" t="s">
        <v>83</v>
      </c>
      <c r="G214" s="21">
        <v>0</v>
      </c>
      <c r="H214" s="3">
        <v>24</v>
      </c>
      <c r="I214" s="3">
        <f t="shared" si="6"/>
        <v>0</v>
      </c>
      <c r="J214" s="3">
        <v>82</v>
      </c>
      <c r="K214" s="4">
        <f t="shared" si="7"/>
        <v>0.29268292682926828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6" t="s">
        <v>284</v>
      </c>
      <c r="B215" s="1" t="s">
        <v>225</v>
      </c>
      <c r="C215" s="1" t="s">
        <v>291</v>
      </c>
      <c r="D215" s="1" t="s">
        <v>292</v>
      </c>
      <c r="E215" s="1"/>
      <c r="F215" s="1" t="s">
        <v>83</v>
      </c>
      <c r="G215" s="21">
        <v>6</v>
      </c>
      <c r="H215" s="3">
        <v>31</v>
      </c>
      <c r="I215" s="3">
        <f t="shared" si="6"/>
        <v>186</v>
      </c>
      <c r="J215" s="3">
        <v>94</v>
      </c>
      <c r="K215" s="4">
        <f t="shared" si="7"/>
        <v>0.32978723404255317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6" t="s">
        <v>284</v>
      </c>
      <c r="B216" s="1" t="s">
        <v>157</v>
      </c>
      <c r="C216" s="1" t="s">
        <v>293</v>
      </c>
      <c r="D216" s="1" t="s">
        <v>294</v>
      </c>
      <c r="E216" s="1"/>
      <c r="F216" s="1" t="s">
        <v>83</v>
      </c>
      <c r="G216" s="21">
        <v>0</v>
      </c>
      <c r="H216" s="3">
        <v>20</v>
      </c>
      <c r="I216" s="3">
        <f t="shared" si="6"/>
        <v>0</v>
      </c>
      <c r="J216" s="3">
        <v>70</v>
      </c>
      <c r="K216" s="4">
        <f t="shared" si="7"/>
        <v>0.2857142857142857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7" t="s">
        <v>295</v>
      </c>
      <c r="B217" s="1" t="s">
        <v>108</v>
      </c>
      <c r="C217" s="1" t="s">
        <v>296</v>
      </c>
      <c r="D217" s="1" t="s">
        <v>297</v>
      </c>
      <c r="E217" s="1"/>
      <c r="F217" s="1" t="s">
        <v>90</v>
      </c>
      <c r="G217" s="21">
        <v>0</v>
      </c>
      <c r="H217" s="3">
        <v>159</v>
      </c>
      <c r="I217" s="3">
        <f t="shared" si="6"/>
        <v>0</v>
      </c>
      <c r="J217" s="3">
        <v>469</v>
      </c>
      <c r="K217" s="4">
        <f t="shared" si="7"/>
        <v>0.33901918976545842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7" t="s">
        <v>295</v>
      </c>
      <c r="B218" s="1" t="s">
        <v>108</v>
      </c>
      <c r="C218" s="1" t="s">
        <v>296</v>
      </c>
      <c r="D218" s="1" t="s">
        <v>298</v>
      </c>
      <c r="E218" s="1"/>
      <c r="F218" s="1" t="s">
        <v>90</v>
      </c>
      <c r="G218" s="21">
        <v>0</v>
      </c>
      <c r="H218" s="3">
        <v>112</v>
      </c>
      <c r="I218" s="3">
        <f t="shared" si="6"/>
        <v>0</v>
      </c>
      <c r="J218" s="3">
        <v>349</v>
      </c>
      <c r="K218" s="4">
        <f t="shared" si="7"/>
        <v>0.3209169054441261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7" t="s">
        <v>295</v>
      </c>
      <c r="B219" s="1" t="s">
        <v>108</v>
      </c>
      <c r="C219" s="1" t="s">
        <v>299</v>
      </c>
      <c r="D219" s="1" t="s">
        <v>300</v>
      </c>
      <c r="E219" s="1"/>
      <c r="F219" s="1" t="s">
        <v>372</v>
      </c>
      <c r="G219" s="21">
        <v>0</v>
      </c>
      <c r="H219" s="3">
        <v>24</v>
      </c>
      <c r="I219" s="3">
        <f t="shared" si="6"/>
        <v>0</v>
      </c>
      <c r="J219" s="3">
        <v>79</v>
      </c>
      <c r="K219" s="4">
        <f t="shared" si="7"/>
        <v>0.30379746835443039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299</v>
      </c>
      <c r="D220" s="1" t="s">
        <v>301</v>
      </c>
      <c r="E220" s="1">
        <v>2021</v>
      </c>
      <c r="F220" s="1" t="s">
        <v>123</v>
      </c>
      <c r="G220" s="21">
        <v>3</v>
      </c>
      <c r="H220" s="3">
        <v>31.83</v>
      </c>
      <c r="I220" s="3">
        <f t="shared" si="6"/>
        <v>95.49</v>
      </c>
      <c r="J220" s="3">
        <v>99</v>
      </c>
      <c r="K220" s="4">
        <f t="shared" si="7"/>
        <v>0.32151515151515148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302</v>
      </c>
      <c r="D221" s="1" t="s">
        <v>303</v>
      </c>
      <c r="E221" s="1"/>
      <c r="F221" s="1" t="s">
        <v>372</v>
      </c>
      <c r="G221" s="21">
        <v>0</v>
      </c>
      <c r="H221" s="3">
        <v>28.75</v>
      </c>
      <c r="I221" s="3">
        <f t="shared" si="6"/>
        <v>0</v>
      </c>
      <c r="J221" s="3">
        <v>98</v>
      </c>
      <c r="K221" s="4">
        <f t="shared" si="7"/>
        <v>0.29336734693877553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302</v>
      </c>
      <c r="D222" s="1" t="s">
        <v>304</v>
      </c>
      <c r="E222" s="1"/>
      <c r="F222" s="1" t="s">
        <v>372</v>
      </c>
      <c r="G222" s="21">
        <v>0</v>
      </c>
      <c r="H222" s="3">
        <v>28</v>
      </c>
      <c r="I222" s="3">
        <f t="shared" si="6"/>
        <v>0</v>
      </c>
      <c r="J222" s="3">
        <v>92</v>
      </c>
      <c r="K222" s="4">
        <f t="shared" si="7"/>
        <v>0.30434782608695654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305</v>
      </c>
      <c r="D223" s="1" t="s">
        <v>306</v>
      </c>
      <c r="E223" s="1"/>
      <c r="F223" s="1" t="s">
        <v>83</v>
      </c>
      <c r="G223" s="21">
        <v>0</v>
      </c>
      <c r="H223" s="3">
        <v>35</v>
      </c>
      <c r="I223" s="3">
        <f t="shared" si="6"/>
        <v>0</v>
      </c>
      <c r="J223" s="3">
        <v>110</v>
      </c>
      <c r="K223" s="4">
        <f t="shared" si="7"/>
        <v>0.31818181818181818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108</v>
      </c>
      <c r="C224" s="1" t="s">
        <v>299</v>
      </c>
      <c r="D224" s="1" t="s">
        <v>307</v>
      </c>
      <c r="E224" s="1"/>
      <c r="F224" s="1" t="s">
        <v>83</v>
      </c>
      <c r="G224" s="21">
        <v>0</v>
      </c>
      <c r="H224" s="3">
        <v>34</v>
      </c>
      <c r="I224" s="3">
        <f t="shared" si="6"/>
        <v>0</v>
      </c>
      <c r="J224" s="3">
        <v>108</v>
      </c>
      <c r="K224" s="4">
        <f t="shared" si="7"/>
        <v>0.31481481481481483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308</v>
      </c>
      <c r="D225" s="1" t="s">
        <v>309</v>
      </c>
      <c r="E225" s="1"/>
      <c r="F225" s="1" t="s">
        <v>83</v>
      </c>
      <c r="G225" s="21">
        <v>0</v>
      </c>
      <c r="H225" s="3">
        <v>46</v>
      </c>
      <c r="I225" s="3">
        <f t="shared" si="6"/>
        <v>0</v>
      </c>
      <c r="J225" s="3">
        <v>138</v>
      </c>
      <c r="K225" s="4">
        <f t="shared" si="7"/>
        <v>0.33333333333333331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299</v>
      </c>
      <c r="D226" s="1" t="s">
        <v>310</v>
      </c>
      <c r="E226" s="1"/>
      <c r="F226" s="1" t="s">
        <v>130</v>
      </c>
      <c r="G226" s="21">
        <v>4</v>
      </c>
      <c r="H226" s="3">
        <v>32</v>
      </c>
      <c r="I226" s="3">
        <f t="shared" si="6"/>
        <v>128</v>
      </c>
      <c r="J226" s="3">
        <v>102</v>
      </c>
      <c r="K226" s="4">
        <f t="shared" si="7"/>
        <v>0.31372549019607843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96</v>
      </c>
      <c r="C227" s="1" t="s">
        <v>302</v>
      </c>
      <c r="D227" s="1" t="s">
        <v>311</v>
      </c>
      <c r="E227" s="1"/>
      <c r="F227" s="1" t="s">
        <v>130</v>
      </c>
      <c r="G227" s="21">
        <v>0</v>
      </c>
      <c r="H227" s="3">
        <v>28</v>
      </c>
      <c r="I227" s="3">
        <f t="shared" si="6"/>
        <v>0</v>
      </c>
      <c r="J227" s="3">
        <v>94</v>
      </c>
      <c r="K227" s="4">
        <f t="shared" si="7"/>
        <v>0.2978723404255319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302</v>
      </c>
      <c r="D228" s="1" t="s">
        <v>312</v>
      </c>
      <c r="E228" s="1"/>
      <c r="F228" s="1" t="s">
        <v>90</v>
      </c>
      <c r="G228" s="21">
        <v>0</v>
      </c>
      <c r="H228" s="3">
        <v>36</v>
      </c>
      <c r="I228" s="3">
        <f t="shared" si="6"/>
        <v>0</v>
      </c>
      <c r="J228" s="3">
        <v>116</v>
      </c>
      <c r="K228" s="4">
        <f t="shared" si="7"/>
        <v>0.31034482758620691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371</v>
      </c>
      <c r="E229" s="1">
        <v>2020</v>
      </c>
      <c r="F229" s="1" t="s">
        <v>372</v>
      </c>
      <c r="G229" s="21">
        <v>6</v>
      </c>
      <c r="H229" s="3">
        <v>68</v>
      </c>
      <c r="I229" s="3">
        <f t="shared" si="6"/>
        <v>408</v>
      </c>
      <c r="J229" s="3">
        <v>220</v>
      </c>
      <c r="K229" s="4">
        <v>0.30909999999999999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313</v>
      </c>
      <c r="E230" s="1"/>
      <c r="F230" s="1" t="s">
        <v>372</v>
      </c>
      <c r="G230" s="21">
        <v>2</v>
      </c>
      <c r="H230" s="3">
        <v>36.950000000000003</v>
      </c>
      <c r="I230" s="3">
        <f t="shared" si="6"/>
        <v>73.900000000000006</v>
      </c>
      <c r="J230" s="3">
        <v>116</v>
      </c>
      <c r="K230" s="4">
        <f t="shared" si="7"/>
        <v>0.31853448275862073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314</v>
      </c>
      <c r="E231" s="1"/>
      <c r="F231" s="1" t="s">
        <v>372</v>
      </c>
      <c r="G231" s="21">
        <v>0</v>
      </c>
      <c r="H231" s="3">
        <v>29</v>
      </c>
      <c r="I231" s="3">
        <f t="shared" si="6"/>
        <v>0</v>
      </c>
      <c r="J231" s="3">
        <v>96</v>
      </c>
      <c r="K231" s="4">
        <f t="shared" si="7"/>
        <v>0.30208333333333331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315</v>
      </c>
      <c r="E232" s="1"/>
      <c r="F232" s="1" t="s">
        <v>372</v>
      </c>
      <c r="G232" s="21">
        <v>0</v>
      </c>
      <c r="H232" s="3">
        <v>49</v>
      </c>
      <c r="I232" s="3">
        <f t="shared" si="6"/>
        <v>0</v>
      </c>
      <c r="J232" s="3">
        <v>155</v>
      </c>
      <c r="K232" s="4">
        <f t="shared" si="7"/>
        <v>0.31612903225806449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316</v>
      </c>
      <c r="E233" s="1"/>
      <c r="F233" s="1" t="s">
        <v>372</v>
      </c>
      <c r="G233" s="21">
        <v>0</v>
      </c>
      <c r="H233" s="3">
        <v>294</v>
      </c>
      <c r="I233" s="3">
        <f t="shared" si="6"/>
        <v>0</v>
      </c>
      <c r="J233" s="3">
        <v>780</v>
      </c>
      <c r="K233" s="4">
        <f t="shared" si="7"/>
        <v>0.37692307692307692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317</v>
      </c>
      <c r="E234" s="1"/>
      <c r="F234" s="1" t="s">
        <v>372</v>
      </c>
      <c r="G234" s="21">
        <v>0</v>
      </c>
      <c r="H234" s="3">
        <v>340</v>
      </c>
      <c r="I234" s="3">
        <f t="shared" si="6"/>
        <v>0</v>
      </c>
      <c r="J234" s="3">
        <v>1050</v>
      </c>
      <c r="K234" s="4">
        <f t="shared" si="7"/>
        <v>0.32380952380952382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318</v>
      </c>
      <c r="E235" s="1"/>
      <c r="F235" s="1" t="s">
        <v>372</v>
      </c>
      <c r="G235" s="21">
        <v>1</v>
      </c>
      <c r="H235" s="3">
        <v>455</v>
      </c>
      <c r="I235" s="3">
        <f t="shared" si="6"/>
        <v>455</v>
      </c>
      <c r="J235" s="3">
        <v>1150</v>
      </c>
      <c r="K235" s="4">
        <f t="shared" si="7"/>
        <v>0.39565217391304347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319</v>
      </c>
      <c r="E236" s="1"/>
      <c r="F236" s="1" t="s">
        <v>372</v>
      </c>
      <c r="G236" s="21">
        <v>0</v>
      </c>
      <c r="H236" s="3">
        <v>95</v>
      </c>
      <c r="I236" s="3">
        <f t="shared" si="6"/>
        <v>0</v>
      </c>
      <c r="J236" s="3">
        <v>330</v>
      </c>
      <c r="K236" s="4">
        <f t="shared" si="7"/>
        <v>0.2878787878787879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320</v>
      </c>
      <c r="E237" s="1"/>
      <c r="F237" s="1" t="s">
        <v>372</v>
      </c>
      <c r="G237" s="21">
        <v>0</v>
      </c>
      <c r="H237" s="3">
        <v>74</v>
      </c>
      <c r="I237" s="3">
        <f t="shared" si="6"/>
        <v>0</v>
      </c>
      <c r="J237" s="3">
        <v>240</v>
      </c>
      <c r="K237" s="4">
        <f t="shared" si="7"/>
        <v>0.30833333333333335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321</v>
      </c>
      <c r="E238" s="1"/>
      <c r="F238" s="1" t="s">
        <v>372</v>
      </c>
      <c r="G238" s="21">
        <v>3</v>
      </c>
      <c r="H238" s="3">
        <v>173</v>
      </c>
      <c r="I238" s="3">
        <f t="shared" si="6"/>
        <v>519</v>
      </c>
      <c r="J238" s="3">
        <v>550</v>
      </c>
      <c r="K238" s="4">
        <f t="shared" si="7"/>
        <v>0.31454545454545457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322</v>
      </c>
      <c r="E239" s="1"/>
      <c r="F239" s="1" t="s">
        <v>372</v>
      </c>
      <c r="G239" s="21">
        <v>0</v>
      </c>
      <c r="H239" s="3">
        <v>179</v>
      </c>
      <c r="I239" s="3">
        <f t="shared" si="6"/>
        <v>0</v>
      </c>
      <c r="J239" s="3">
        <v>575</v>
      </c>
      <c r="K239" s="4">
        <f t="shared" si="7"/>
        <v>0.31130434782608696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323</v>
      </c>
      <c r="E240" s="1">
        <v>2016</v>
      </c>
      <c r="F240" s="1" t="s">
        <v>372</v>
      </c>
      <c r="G240" s="21">
        <v>2</v>
      </c>
      <c r="H240" s="3">
        <v>71.95</v>
      </c>
      <c r="I240" s="3">
        <f t="shared" si="6"/>
        <v>143.9</v>
      </c>
      <c r="J240" s="3">
        <v>230</v>
      </c>
      <c r="K240" s="4">
        <f t="shared" si="7"/>
        <v>0.31282608695652175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324</v>
      </c>
      <c r="E241" s="1">
        <v>2020</v>
      </c>
      <c r="F241" s="1" t="s">
        <v>372</v>
      </c>
      <c r="G241" s="21">
        <v>2</v>
      </c>
      <c r="H241" s="3">
        <v>932</v>
      </c>
      <c r="I241" s="3">
        <f t="shared" si="6"/>
        <v>1864</v>
      </c>
      <c r="J241" s="3">
        <v>2400</v>
      </c>
      <c r="K241" s="4">
        <f t="shared" si="7"/>
        <v>0.38833333333333331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325</v>
      </c>
      <c r="E242" s="1">
        <v>3</v>
      </c>
      <c r="F242" s="1" t="s">
        <v>76</v>
      </c>
      <c r="G242" s="21">
        <v>3</v>
      </c>
      <c r="H242" s="3">
        <v>328.6</v>
      </c>
      <c r="I242" s="3">
        <f t="shared" si="6"/>
        <v>985.80000000000007</v>
      </c>
      <c r="J242" s="3">
        <v>950</v>
      </c>
      <c r="K242" s="4">
        <f t="shared" si="7"/>
        <v>0.34589473684210531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326</v>
      </c>
      <c r="E243" s="1">
        <v>1</v>
      </c>
      <c r="F243" s="1" t="s">
        <v>76</v>
      </c>
      <c r="G243" s="21">
        <v>1</v>
      </c>
      <c r="H243" s="3">
        <v>525.76</v>
      </c>
      <c r="I243" s="3">
        <f t="shared" si="6"/>
        <v>525.76</v>
      </c>
      <c r="J243" s="3">
        <v>1325</v>
      </c>
      <c r="K243" s="4">
        <f t="shared" si="7"/>
        <v>0.39679999999999999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327</v>
      </c>
      <c r="E244" s="1"/>
      <c r="F244" s="1" t="s">
        <v>76</v>
      </c>
      <c r="G244" s="21">
        <v>0</v>
      </c>
      <c r="H244" s="3">
        <v>185.5</v>
      </c>
      <c r="I244" s="3">
        <f t="shared" si="6"/>
        <v>0</v>
      </c>
      <c r="J244" s="3">
        <v>545</v>
      </c>
      <c r="K244" s="4">
        <f t="shared" si="7"/>
        <v>0.34036697247706421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328</v>
      </c>
      <c r="E245" s="1">
        <v>2020</v>
      </c>
      <c r="F245" s="1" t="s">
        <v>123</v>
      </c>
      <c r="G245" s="21">
        <v>5</v>
      </c>
      <c r="H245" s="3">
        <v>58.33</v>
      </c>
      <c r="I245" s="3">
        <f t="shared" si="6"/>
        <v>291.64999999999998</v>
      </c>
      <c r="J245" s="3">
        <v>178</v>
      </c>
      <c r="K245" s="4">
        <f t="shared" si="7"/>
        <v>0.32769662921348314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329</v>
      </c>
      <c r="E246" s="1">
        <v>2020</v>
      </c>
      <c r="F246" s="1" t="s">
        <v>123</v>
      </c>
      <c r="G246" s="21">
        <v>0</v>
      </c>
      <c r="H246" s="3">
        <v>71.67</v>
      </c>
      <c r="I246" s="3">
        <f t="shared" si="6"/>
        <v>0</v>
      </c>
      <c r="J246" s="3">
        <v>230</v>
      </c>
      <c r="K246" s="4">
        <f t="shared" si="7"/>
        <v>0.31160869565217392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330</v>
      </c>
      <c r="E247" s="1"/>
      <c r="F247" s="1" t="s">
        <v>123</v>
      </c>
      <c r="G247" s="21">
        <v>0</v>
      </c>
      <c r="H247" s="3">
        <v>65</v>
      </c>
      <c r="I247" s="3">
        <f t="shared" si="6"/>
        <v>0</v>
      </c>
      <c r="J247" s="3">
        <v>217</v>
      </c>
      <c r="K247" s="4">
        <f t="shared" si="7"/>
        <v>0.29953917050691242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331</v>
      </c>
      <c r="E248" s="1"/>
      <c r="F248" s="1" t="s">
        <v>123</v>
      </c>
      <c r="G248" s="21">
        <v>1</v>
      </c>
      <c r="H248" s="3">
        <v>193</v>
      </c>
      <c r="I248" s="3">
        <f t="shared" si="6"/>
        <v>193</v>
      </c>
      <c r="J248" s="3">
        <v>569</v>
      </c>
      <c r="K248" s="4">
        <f t="shared" si="7"/>
        <v>0.33919156414762741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332</v>
      </c>
      <c r="E249" s="1">
        <v>2020</v>
      </c>
      <c r="F249" s="1" t="s">
        <v>123</v>
      </c>
      <c r="G249" s="21">
        <v>2</v>
      </c>
      <c r="H249" s="3">
        <v>47.58</v>
      </c>
      <c r="I249" s="3">
        <f t="shared" si="6"/>
        <v>95.16</v>
      </c>
      <c r="J249" s="3">
        <v>160</v>
      </c>
      <c r="K249" s="4">
        <f t="shared" si="7"/>
        <v>0.297375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333</v>
      </c>
      <c r="E250" s="1"/>
      <c r="F250" s="1" t="s">
        <v>123</v>
      </c>
      <c r="G250" s="21">
        <v>0</v>
      </c>
      <c r="H250" s="3">
        <v>56</v>
      </c>
      <c r="I250" s="3">
        <f t="shared" si="6"/>
        <v>0</v>
      </c>
      <c r="J250" s="3">
        <v>180</v>
      </c>
      <c r="K250" s="4">
        <f t="shared" si="7"/>
        <v>0.31111111111111112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334</v>
      </c>
      <c r="E251" s="1"/>
      <c r="F251" s="1" t="s">
        <v>123</v>
      </c>
      <c r="G251" s="21">
        <v>1</v>
      </c>
      <c r="H251" s="3">
        <v>160</v>
      </c>
      <c r="I251" s="3">
        <f t="shared" si="6"/>
        <v>160</v>
      </c>
      <c r="J251" s="3">
        <v>525</v>
      </c>
      <c r="K251" s="4">
        <f t="shared" si="7"/>
        <v>0.30476190476190479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335</v>
      </c>
      <c r="E252" s="1">
        <v>2018</v>
      </c>
      <c r="F252" s="1" t="s">
        <v>123</v>
      </c>
      <c r="G252" s="21">
        <v>0</v>
      </c>
      <c r="H252" s="3">
        <v>49.08</v>
      </c>
      <c r="I252" s="3">
        <f t="shared" si="6"/>
        <v>0</v>
      </c>
      <c r="J252" s="3">
        <v>149</v>
      </c>
      <c r="K252" s="4">
        <f t="shared" si="7"/>
        <v>0.32939597315436242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336</v>
      </c>
      <c r="E253" s="1">
        <v>2020</v>
      </c>
      <c r="F253" s="1" t="s">
        <v>123</v>
      </c>
      <c r="G253" s="21">
        <v>3</v>
      </c>
      <c r="H253" s="3">
        <v>97.33</v>
      </c>
      <c r="I253" s="3">
        <f t="shared" si="6"/>
        <v>291.99</v>
      </c>
      <c r="J253" s="3">
        <v>305</v>
      </c>
      <c r="K253" s="4">
        <f t="shared" si="7"/>
        <v>0.31911475409836065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337</v>
      </c>
      <c r="E254" s="1">
        <v>2020</v>
      </c>
      <c r="F254" s="1" t="s">
        <v>123</v>
      </c>
      <c r="G254" s="21">
        <v>0</v>
      </c>
      <c r="H254" s="3">
        <v>144.75</v>
      </c>
      <c r="I254" s="3">
        <f t="shared" si="6"/>
        <v>0</v>
      </c>
      <c r="J254" s="3">
        <v>450</v>
      </c>
      <c r="K254" s="4">
        <f t="shared" si="7"/>
        <v>0.32166666666666666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299</v>
      </c>
      <c r="D255" s="1" t="s">
        <v>338</v>
      </c>
      <c r="E255" s="1">
        <v>2021</v>
      </c>
      <c r="F255" s="1" t="s">
        <v>123</v>
      </c>
      <c r="G255" s="21">
        <v>6</v>
      </c>
      <c r="H255" s="3">
        <v>22.5</v>
      </c>
      <c r="I255" s="3">
        <f t="shared" si="6"/>
        <v>135</v>
      </c>
      <c r="J255" s="3">
        <v>84</v>
      </c>
      <c r="K255" s="4">
        <f t="shared" si="7"/>
        <v>0.26785714285714285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400</v>
      </c>
      <c r="E256" s="1">
        <v>2022</v>
      </c>
      <c r="F256" s="1" t="s">
        <v>123</v>
      </c>
      <c r="G256" s="21">
        <v>6</v>
      </c>
      <c r="H256" s="3">
        <v>24</v>
      </c>
      <c r="I256" s="3">
        <f t="shared" si="6"/>
        <v>144</v>
      </c>
      <c r="J256" s="3">
        <v>79</v>
      </c>
      <c r="K256" s="4">
        <f t="shared" si="7"/>
        <v>0.30379746835443039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339</v>
      </c>
      <c r="E257" s="1">
        <v>2020</v>
      </c>
      <c r="F257" s="1" t="s">
        <v>372</v>
      </c>
      <c r="G257" s="21">
        <v>5</v>
      </c>
      <c r="H257" s="3">
        <v>95</v>
      </c>
      <c r="I257" s="3">
        <f t="shared" si="6"/>
        <v>475</v>
      </c>
      <c r="J257" s="3">
        <v>289</v>
      </c>
      <c r="K257" s="4">
        <f t="shared" si="7"/>
        <v>0.32871972318339099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340</v>
      </c>
      <c r="E258" s="1">
        <v>2020</v>
      </c>
      <c r="F258" s="1" t="s">
        <v>372</v>
      </c>
      <c r="G258" s="21">
        <v>0</v>
      </c>
      <c r="H258" s="3">
        <v>31.95</v>
      </c>
      <c r="I258" s="3">
        <f t="shared" si="6"/>
        <v>0</v>
      </c>
      <c r="J258" s="3">
        <v>289</v>
      </c>
      <c r="K258" s="4">
        <f t="shared" si="7"/>
        <v>0.11055363321799308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180</v>
      </c>
      <c r="C259" s="1" t="s">
        <v>302</v>
      </c>
      <c r="D259" s="1" t="s">
        <v>341</v>
      </c>
      <c r="E259" s="1">
        <v>2021</v>
      </c>
      <c r="F259" s="1" t="s">
        <v>372</v>
      </c>
      <c r="G259" s="21">
        <v>0</v>
      </c>
      <c r="H259" s="3">
        <v>26.5</v>
      </c>
      <c r="I259" s="3">
        <f t="shared" ref="I259:I275" si="8">H259*G259</f>
        <v>0</v>
      </c>
      <c r="J259" s="3">
        <v>102</v>
      </c>
      <c r="K259" s="4">
        <f t="shared" si="7"/>
        <v>0.25980392156862747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342</v>
      </c>
      <c r="D260" s="1" t="s">
        <v>343</v>
      </c>
      <c r="E260" s="1">
        <v>2019</v>
      </c>
      <c r="F260" s="1" t="s">
        <v>123</v>
      </c>
      <c r="G260" s="21">
        <v>0</v>
      </c>
      <c r="H260" s="3">
        <v>56</v>
      </c>
      <c r="I260" s="3">
        <f t="shared" si="8"/>
        <v>0</v>
      </c>
      <c r="J260" s="3">
        <v>168</v>
      </c>
      <c r="K260" s="4">
        <f t="shared" si="7"/>
        <v>0.33333333333333331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157</v>
      </c>
      <c r="C261" s="1" t="s">
        <v>344</v>
      </c>
      <c r="D261" s="1" t="s">
        <v>345</v>
      </c>
      <c r="E261" s="1"/>
      <c r="F261" s="1" t="s">
        <v>372</v>
      </c>
      <c r="G261" s="21">
        <v>0</v>
      </c>
      <c r="H261" s="3">
        <v>42</v>
      </c>
      <c r="I261" s="3">
        <f t="shared" si="8"/>
        <v>0</v>
      </c>
      <c r="J261" s="3">
        <v>139</v>
      </c>
      <c r="K261" s="4">
        <f t="shared" si="7"/>
        <v>0.30215827338129497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157</v>
      </c>
      <c r="C262" s="1" t="s">
        <v>344</v>
      </c>
      <c r="D262" s="1" t="s">
        <v>346</v>
      </c>
      <c r="E262" s="1"/>
      <c r="F262" s="1" t="s">
        <v>372</v>
      </c>
      <c r="G262" s="21">
        <v>0</v>
      </c>
      <c r="H262" s="3">
        <v>65</v>
      </c>
      <c r="I262" s="3">
        <f t="shared" si="8"/>
        <v>0</v>
      </c>
      <c r="J262" s="3">
        <v>209</v>
      </c>
      <c r="K262" s="4">
        <f t="shared" si="7"/>
        <v>0.31100478468899523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157</v>
      </c>
      <c r="C263" s="1" t="s">
        <v>344</v>
      </c>
      <c r="D263" s="1" t="s">
        <v>347</v>
      </c>
      <c r="E263" s="1"/>
      <c r="F263" s="1" t="s">
        <v>123</v>
      </c>
      <c r="G263" s="21">
        <v>0</v>
      </c>
      <c r="H263" s="3">
        <v>79</v>
      </c>
      <c r="I263" s="3">
        <f t="shared" si="8"/>
        <v>0</v>
      </c>
      <c r="J263" s="3">
        <v>255</v>
      </c>
      <c r="K263" s="4">
        <f t="shared" si="7"/>
        <v>0.30980392156862746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157</v>
      </c>
      <c r="C264" s="1" t="s">
        <v>289</v>
      </c>
      <c r="D264" s="1" t="s">
        <v>348</v>
      </c>
      <c r="E264" s="1"/>
      <c r="F264" s="1" t="s">
        <v>83</v>
      </c>
      <c r="G264" s="21">
        <v>0</v>
      </c>
      <c r="H264" s="3">
        <v>25</v>
      </c>
      <c r="I264" s="3">
        <f t="shared" si="8"/>
        <v>0</v>
      </c>
      <c r="J264" s="3">
        <v>88</v>
      </c>
      <c r="K264" s="4">
        <f t="shared" si="7"/>
        <v>0.28409090909090912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157</v>
      </c>
      <c r="C265" s="1" t="s">
        <v>289</v>
      </c>
      <c r="D265" s="1" t="s">
        <v>348</v>
      </c>
      <c r="E265" s="1"/>
      <c r="F265" s="1" t="s">
        <v>83</v>
      </c>
      <c r="G265" s="21">
        <v>0</v>
      </c>
      <c r="H265" s="3">
        <v>35</v>
      </c>
      <c r="I265" s="3">
        <f t="shared" si="8"/>
        <v>0</v>
      </c>
      <c r="J265" s="3">
        <v>110</v>
      </c>
      <c r="K265" s="4">
        <f t="shared" si="7"/>
        <v>0.31818181818181818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157</v>
      </c>
      <c r="C266" s="1" t="s">
        <v>349</v>
      </c>
      <c r="D266" s="1" t="s">
        <v>350</v>
      </c>
      <c r="E266" s="1"/>
      <c r="F266" s="1" t="s">
        <v>83</v>
      </c>
      <c r="G266" s="21">
        <v>0</v>
      </c>
      <c r="H266" s="3">
        <v>34</v>
      </c>
      <c r="I266" s="3">
        <f t="shared" si="8"/>
        <v>0</v>
      </c>
      <c r="J266" s="3">
        <v>119</v>
      </c>
      <c r="K266" s="4">
        <f t="shared" si="7"/>
        <v>0.2857142857142857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134</v>
      </c>
      <c r="C267" s="1" t="s">
        <v>351</v>
      </c>
      <c r="D267" s="1" t="s">
        <v>352</v>
      </c>
      <c r="E267" s="1"/>
      <c r="F267" s="1" t="s">
        <v>83</v>
      </c>
      <c r="G267" s="21">
        <v>0</v>
      </c>
      <c r="H267" s="3">
        <v>21</v>
      </c>
      <c r="I267" s="3">
        <f t="shared" si="8"/>
        <v>0</v>
      </c>
      <c r="J267" s="3">
        <v>68</v>
      </c>
      <c r="K267" s="4">
        <f t="shared" si="7"/>
        <v>0.30882352941176472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134</v>
      </c>
      <c r="C268" s="1" t="s">
        <v>302</v>
      </c>
      <c r="D268" s="1" t="s">
        <v>353</v>
      </c>
      <c r="E268" s="1"/>
      <c r="F268" s="1" t="s">
        <v>141</v>
      </c>
      <c r="G268" s="21">
        <v>0</v>
      </c>
      <c r="H268" s="3">
        <v>33</v>
      </c>
      <c r="I268" s="3">
        <f t="shared" si="8"/>
        <v>0</v>
      </c>
      <c r="J268" s="3">
        <v>106</v>
      </c>
      <c r="K268" s="4">
        <f t="shared" si="7"/>
        <v>0.31132075471698112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134</v>
      </c>
      <c r="C269" s="1" t="s">
        <v>354</v>
      </c>
      <c r="D269" s="1" t="s">
        <v>355</v>
      </c>
      <c r="E269" s="1"/>
      <c r="F269" s="1" t="s">
        <v>83</v>
      </c>
      <c r="G269" s="21">
        <v>4</v>
      </c>
      <c r="H269" s="3">
        <v>24</v>
      </c>
      <c r="I269" s="3">
        <f t="shared" si="8"/>
        <v>96</v>
      </c>
      <c r="J269" s="1"/>
      <c r="K269" s="4" t="e">
        <f t="shared" si="7"/>
        <v>#DIV/0!</v>
      </c>
      <c r="L269" s="1" t="s">
        <v>101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356</v>
      </c>
      <c r="D270" s="1" t="s">
        <v>375</v>
      </c>
      <c r="E270" s="1">
        <v>2016</v>
      </c>
      <c r="F270" s="1" t="s">
        <v>372</v>
      </c>
      <c r="G270" s="21">
        <v>8</v>
      </c>
      <c r="H270" s="3">
        <v>26</v>
      </c>
      <c r="I270" s="3">
        <f t="shared" si="8"/>
        <v>208</v>
      </c>
      <c r="J270" s="3">
        <v>88</v>
      </c>
      <c r="K270" s="4">
        <f t="shared" si="7"/>
        <v>0.29545454545454547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8" t="s">
        <v>357</v>
      </c>
      <c r="B271" s="1" t="s">
        <v>108</v>
      </c>
      <c r="C271" s="1" t="s">
        <v>358</v>
      </c>
      <c r="D271" s="1" t="s">
        <v>359</v>
      </c>
      <c r="E271" s="1"/>
      <c r="F271" s="1" t="s">
        <v>372</v>
      </c>
      <c r="G271" s="1">
        <v>0</v>
      </c>
      <c r="H271" s="3">
        <v>501.95</v>
      </c>
      <c r="I271" s="3">
        <f t="shared" si="8"/>
        <v>0</v>
      </c>
      <c r="J271" s="1"/>
      <c r="K271" s="4" t="e">
        <f t="shared" si="7"/>
        <v>#DIV/0!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9" t="s">
        <v>376</v>
      </c>
      <c r="B272" s="1"/>
      <c r="C272" s="1" t="s">
        <v>377</v>
      </c>
      <c r="D272" s="1"/>
      <c r="E272" s="1"/>
      <c r="F272" s="1" t="s">
        <v>372</v>
      </c>
      <c r="G272" s="1">
        <v>0</v>
      </c>
      <c r="H272" s="3">
        <v>2</v>
      </c>
      <c r="I272" s="3">
        <f t="shared" si="8"/>
        <v>0</v>
      </c>
      <c r="J272" s="1"/>
      <c r="K272" s="4"/>
      <c r="L272" s="1" t="s">
        <v>378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9" t="s">
        <v>376</v>
      </c>
      <c r="B273" s="1"/>
      <c r="C273" s="1" t="s">
        <v>380</v>
      </c>
      <c r="D273" s="1"/>
      <c r="E273" s="1"/>
      <c r="F273" s="1" t="s">
        <v>372</v>
      </c>
      <c r="G273" s="1">
        <v>60</v>
      </c>
      <c r="H273" s="3">
        <v>2</v>
      </c>
      <c r="I273" s="3">
        <f t="shared" si="8"/>
        <v>120</v>
      </c>
      <c r="J273" s="1"/>
      <c r="K273" s="4"/>
      <c r="L273" s="1" t="s">
        <v>379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9" t="s">
        <v>376</v>
      </c>
      <c r="B274" s="1"/>
      <c r="C274" s="1" t="s">
        <v>381</v>
      </c>
      <c r="D274" s="1"/>
      <c r="E274" s="1"/>
      <c r="F274" s="1" t="s">
        <v>372</v>
      </c>
      <c r="G274" s="1">
        <v>0</v>
      </c>
      <c r="H274" s="3">
        <v>1.83</v>
      </c>
      <c r="I274" s="3">
        <f t="shared" si="8"/>
        <v>0</v>
      </c>
      <c r="J274" s="1"/>
      <c r="K274" s="4"/>
      <c r="L274" s="1" t="s">
        <v>379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9" t="s">
        <v>376</v>
      </c>
      <c r="B275" s="1"/>
      <c r="C275" s="1" t="s">
        <v>381</v>
      </c>
      <c r="D275" s="1"/>
      <c r="E275" s="1"/>
      <c r="F275" s="1" t="s">
        <v>372</v>
      </c>
      <c r="G275" s="1">
        <v>36</v>
      </c>
      <c r="H275" s="3">
        <v>2</v>
      </c>
      <c r="I275" s="3">
        <f t="shared" si="8"/>
        <v>72</v>
      </c>
      <c r="J275" s="1"/>
      <c r="K275" s="4"/>
      <c r="L275" s="1" t="s">
        <v>378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6" t="s">
        <v>360</v>
      </c>
      <c r="I276" s="7">
        <f>SUM(I2:I275)</f>
        <v>25529.740000000005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3A10-EFE9-634E-A3DB-A5D30F6D7BA3}">
  <dimension ref="A1:AB279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13</v>
      </c>
      <c r="H2" s="3">
        <v>26.2</v>
      </c>
      <c r="I2" s="3">
        <f>H2*G2</f>
        <v>340.59999999999997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66" si="0">H3*G3</f>
        <v>193</v>
      </c>
      <c r="J3" s="3">
        <v>117</v>
      </c>
      <c r="K3" s="4">
        <f t="shared" ref="K3:K76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0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7</v>
      </c>
      <c r="H5" s="3">
        <v>19.82</v>
      </c>
      <c r="I5" s="3">
        <f t="shared" si="0"/>
        <v>138.74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2</v>
      </c>
      <c r="H7" s="3">
        <v>20.16</v>
      </c>
      <c r="I7" s="3">
        <f t="shared" si="0"/>
        <v>40.32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>
        <v>0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>
        <v>0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>
        <v>5</v>
      </c>
      <c r="H10" s="3">
        <v>60</v>
      </c>
      <c r="I10" s="3">
        <f t="shared" si="0"/>
        <v>300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>
        <v>0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>
        <v>0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>
        <v>0</v>
      </c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4</v>
      </c>
      <c r="H14" s="3">
        <v>27.5</v>
      </c>
      <c r="I14" s="3">
        <f t="shared" si="0"/>
        <v>110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>
        <v>0</v>
      </c>
      <c r="H15" s="3">
        <v>24</v>
      </c>
      <c r="I15" s="3">
        <f t="shared" si="0"/>
        <v>0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3</v>
      </c>
      <c r="H16" s="3">
        <v>82.5</v>
      </c>
      <c r="I16" s="3">
        <f t="shared" si="0"/>
        <v>247.5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>
        <v>0</v>
      </c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10</v>
      </c>
      <c r="H18" s="3">
        <v>28.5</v>
      </c>
      <c r="I18" s="3">
        <f t="shared" si="0"/>
        <v>285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12</v>
      </c>
      <c r="H19" s="3">
        <v>23</v>
      </c>
      <c r="I19" s="3">
        <f t="shared" si="0"/>
        <v>276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>
        <v>0</v>
      </c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>
        <v>0</v>
      </c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4</v>
      </c>
      <c r="H22" s="3">
        <v>38.99</v>
      </c>
      <c r="I22" s="3">
        <f t="shared" si="0"/>
        <v>155.96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>
        <v>0</v>
      </c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5</v>
      </c>
      <c r="H26" s="3">
        <v>55.46</v>
      </c>
      <c r="I26" s="3">
        <f t="shared" si="0"/>
        <v>277.3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0</v>
      </c>
      <c r="H27" s="3">
        <v>26.67</v>
      </c>
      <c r="I27" s="3">
        <f t="shared" si="0"/>
        <v>0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13</v>
      </c>
      <c r="H28" s="3">
        <v>12</v>
      </c>
      <c r="I28" s="3">
        <f t="shared" si="0"/>
        <v>156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>
        <v>0</v>
      </c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>
        <v>0</v>
      </c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>
        <v>1</v>
      </c>
      <c r="H31" s="3">
        <v>26.72</v>
      </c>
      <c r="I31" s="3">
        <f t="shared" si="0"/>
        <v>26.72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>
        <v>0</v>
      </c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7</v>
      </c>
      <c r="H33" s="3">
        <v>28.41</v>
      </c>
      <c r="I33" s="3">
        <f t="shared" si="0"/>
        <v>198.87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>
        <v>0</v>
      </c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>
        <v>0</v>
      </c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5</v>
      </c>
      <c r="H37" s="3">
        <v>24</v>
      </c>
      <c r="I37" s="3">
        <f t="shared" si="0"/>
        <v>120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>
        <v>0</v>
      </c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>
        <v>0</v>
      </c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7</v>
      </c>
      <c r="H42" s="3">
        <v>65</v>
      </c>
      <c r="I42" s="3">
        <f t="shared" si="0"/>
        <v>455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>
        <v>0</v>
      </c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>
        <v>0</v>
      </c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2</v>
      </c>
      <c r="H45" s="3">
        <v>36</v>
      </c>
      <c r="I45" s="3">
        <f t="shared" si="0"/>
        <v>72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>
        <v>2</v>
      </c>
      <c r="H46" s="3">
        <v>22</v>
      </c>
      <c r="I46" s="3">
        <f t="shared" si="0"/>
        <v>44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>
        <v>0</v>
      </c>
      <c r="H47" s="3">
        <v>46</v>
      </c>
      <c r="I47" s="3">
        <f t="shared" si="0"/>
        <v>0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3</v>
      </c>
      <c r="H48" s="3">
        <v>142</v>
      </c>
      <c r="I48" s="3">
        <f t="shared" si="0"/>
        <v>426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1</v>
      </c>
      <c r="H49" s="3">
        <v>22.8</v>
      </c>
      <c r="I49" s="3">
        <f t="shared" si="0"/>
        <v>22.8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>
        <v>0</v>
      </c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>
        <v>0</v>
      </c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>
        <v>0</v>
      </c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>
        <v>0</v>
      </c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>
        <v>0</v>
      </c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>
        <v>0</v>
      </c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3</v>
      </c>
      <c r="H59" s="3">
        <v>66.95</v>
      </c>
      <c r="I59" s="3">
        <f t="shared" si="0"/>
        <v>200.85000000000002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15</v>
      </c>
      <c r="H60" s="3">
        <v>49</v>
      </c>
      <c r="I60" s="3">
        <f t="shared" si="0"/>
        <v>735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11</v>
      </c>
      <c r="H61" s="3">
        <v>49.95</v>
      </c>
      <c r="I61" s="3">
        <f t="shared" si="0"/>
        <v>549.45000000000005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11</v>
      </c>
      <c r="H62" s="3">
        <v>36</v>
      </c>
      <c r="I62" s="3">
        <f t="shared" si="0"/>
        <v>396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4</v>
      </c>
      <c r="H63" s="3">
        <v>82</v>
      </c>
      <c r="I63" s="3">
        <f t="shared" si="0"/>
        <v>328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2</v>
      </c>
      <c r="H64" s="3">
        <v>54.83</v>
      </c>
      <c r="I64" s="3">
        <f t="shared" si="0"/>
        <v>109.66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>
        <v>2</v>
      </c>
      <c r="H65" s="3">
        <v>48.33</v>
      </c>
      <c r="I65" s="3">
        <f t="shared" si="0"/>
        <v>96.66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>
        <v>0</v>
      </c>
      <c r="H66" s="3">
        <v>117.33</v>
      </c>
      <c r="I66" s="3">
        <f t="shared" si="0"/>
        <v>0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>
        <v>3</v>
      </c>
      <c r="H67" s="3">
        <v>47</v>
      </c>
      <c r="I67" s="3">
        <f t="shared" ref="I67:I132" si="2">H67*G67</f>
        <v>141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>
        <v>0</v>
      </c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>
        <v>0</v>
      </c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>
        <v>0</v>
      </c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129</v>
      </c>
      <c r="E71" s="1" t="s">
        <v>14</v>
      </c>
      <c r="F71" s="1" t="s">
        <v>130</v>
      </c>
      <c r="G71" s="21">
        <v>0</v>
      </c>
      <c r="H71" s="3">
        <v>29</v>
      </c>
      <c r="I71" s="3">
        <f t="shared" si="2"/>
        <v>0</v>
      </c>
      <c r="J71" s="3">
        <v>75</v>
      </c>
      <c r="K71" s="4">
        <f t="shared" si="1"/>
        <v>0.38666666666666666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404</v>
      </c>
      <c r="E72" s="1" t="s">
        <v>14</v>
      </c>
      <c r="F72" s="1" t="s">
        <v>405</v>
      </c>
      <c r="G72" s="21">
        <v>0</v>
      </c>
      <c r="H72" s="3">
        <v>26.5</v>
      </c>
      <c r="I72" s="3">
        <f t="shared" si="2"/>
        <v>0</v>
      </c>
      <c r="J72" s="3">
        <v>78</v>
      </c>
      <c r="K72" s="4">
        <f t="shared" si="1"/>
        <v>0.33974358974358976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410</v>
      </c>
      <c r="E73" s="1" t="s">
        <v>14</v>
      </c>
      <c r="F73" s="1" t="s">
        <v>405</v>
      </c>
      <c r="G73" s="21">
        <v>7</v>
      </c>
      <c r="H73" s="3">
        <v>30.75</v>
      </c>
      <c r="I73" s="3">
        <f t="shared" si="2"/>
        <v>215.25</v>
      </c>
      <c r="J73" s="3">
        <v>82</v>
      </c>
      <c r="K73" s="4">
        <f t="shared" si="1"/>
        <v>0.375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131</v>
      </c>
      <c r="E74" s="1" t="s">
        <v>14</v>
      </c>
      <c r="F74" s="1" t="s">
        <v>130</v>
      </c>
      <c r="G74" s="21">
        <v>0</v>
      </c>
      <c r="H74" s="3">
        <v>29</v>
      </c>
      <c r="I74" s="3">
        <f t="shared" si="2"/>
        <v>0</v>
      </c>
      <c r="J74" s="3">
        <v>75</v>
      </c>
      <c r="K74" s="4">
        <f t="shared" si="1"/>
        <v>0.38666666666666666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132</v>
      </c>
      <c r="E75" s="1">
        <v>2006</v>
      </c>
      <c r="F75" s="1" t="s">
        <v>123</v>
      </c>
      <c r="G75" s="21">
        <v>6</v>
      </c>
      <c r="H75" s="3">
        <v>139.99</v>
      </c>
      <c r="I75" s="3">
        <f t="shared" si="2"/>
        <v>839.94</v>
      </c>
      <c r="J75" s="3">
        <v>435</v>
      </c>
      <c r="K75" s="4">
        <f t="shared" si="1"/>
        <v>0.321816091954023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133</v>
      </c>
      <c r="E76" s="1"/>
      <c r="F76" s="1" t="s">
        <v>83</v>
      </c>
      <c r="G76" s="21">
        <v>0</v>
      </c>
      <c r="H76" s="3">
        <v>61</v>
      </c>
      <c r="I76" s="3">
        <f t="shared" si="2"/>
        <v>0</v>
      </c>
      <c r="J76" s="3">
        <v>205</v>
      </c>
      <c r="K76" s="4">
        <f t="shared" si="1"/>
        <v>0.29756097560975608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134</v>
      </c>
      <c r="C77" s="1" t="s">
        <v>107</v>
      </c>
      <c r="D77" s="1" t="s">
        <v>135</v>
      </c>
      <c r="E77" s="1"/>
      <c r="F77" s="1" t="s">
        <v>83</v>
      </c>
      <c r="G77" s="21">
        <v>0</v>
      </c>
      <c r="H77" s="3">
        <v>26</v>
      </c>
      <c r="I77" s="3">
        <f t="shared" si="2"/>
        <v>0</v>
      </c>
      <c r="J77" s="3">
        <v>84</v>
      </c>
      <c r="K77" s="4">
        <f t="shared" ref="K77:K147" si="3">H77/J77</f>
        <v>0.30952380952380953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134</v>
      </c>
      <c r="C78" s="1" t="s">
        <v>137</v>
      </c>
      <c r="D78" s="1" t="s">
        <v>138</v>
      </c>
      <c r="E78" s="1"/>
      <c r="F78" s="1" t="s">
        <v>83</v>
      </c>
      <c r="G78" s="21">
        <v>6</v>
      </c>
      <c r="H78" s="3">
        <v>25</v>
      </c>
      <c r="I78" s="3">
        <f t="shared" si="2"/>
        <v>150</v>
      </c>
      <c r="J78" s="3">
        <v>82</v>
      </c>
      <c r="K78" s="4">
        <f t="shared" si="3"/>
        <v>0.3048780487804878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134</v>
      </c>
      <c r="C79" s="1" t="s">
        <v>139</v>
      </c>
      <c r="D79" s="1" t="s">
        <v>140</v>
      </c>
      <c r="E79" s="1">
        <v>2021</v>
      </c>
      <c r="F79" s="1" t="s">
        <v>141</v>
      </c>
      <c r="G79" s="21">
        <v>0</v>
      </c>
      <c r="H79" s="3">
        <v>32</v>
      </c>
      <c r="I79" s="3">
        <f t="shared" si="2"/>
        <v>0</v>
      </c>
      <c r="J79" s="3">
        <v>99</v>
      </c>
      <c r="K79" s="4">
        <f t="shared" si="3"/>
        <v>0.32323232323232326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142</v>
      </c>
      <c r="C80" s="1" t="s">
        <v>143</v>
      </c>
      <c r="D80" s="1" t="s">
        <v>144</v>
      </c>
      <c r="E80" s="1">
        <v>2021</v>
      </c>
      <c r="F80" s="1" t="s">
        <v>50</v>
      </c>
      <c r="G80" s="21">
        <v>0</v>
      </c>
      <c r="H80" s="3">
        <v>33</v>
      </c>
      <c r="I80" s="3">
        <f t="shared" si="2"/>
        <v>0</v>
      </c>
      <c r="J80" s="3">
        <v>104</v>
      </c>
      <c r="K80" s="4">
        <f t="shared" si="3"/>
        <v>0.31730769230769229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142</v>
      </c>
      <c r="C81" s="1" t="s">
        <v>143</v>
      </c>
      <c r="D81" s="1" t="s">
        <v>144</v>
      </c>
      <c r="E81" s="1">
        <v>2022</v>
      </c>
      <c r="F81" s="1" t="s">
        <v>50</v>
      </c>
      <c r="G81" s="21">
        <v>6</v>
      </c>
      <c r="H81" s="3">
        <v>33.99</v>
      </c>
      <c r="I81" s="3">
        <f t="shared" si="2"/>
        <v>203.94</v>
      </c>
      <c r="J81" s="3">
        <v>104</v>
      </c>
      <c r="K81" s="4">
        <f t="shared" si="3"/>
        <v>0.32682692307692307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145</v>
      </c>
      <c r="C82" s="1" t="s">
        <v>146</v>
      </c>
      <c r="D82" s="1" t="s">
        <v>147</v>
      </c>
      <c r="E82" s="1"/>
      <c r="F82" s="1" t="s">
        <v>83</v>
      </c>
      <c r="G82" s="21">
        <v>0</v>
      </c>
      <c r="H82" s="3">
        <v>33</v>
      </c>
      <c r="I82" s="3">
        <f t="shared" si="2"/>
        <v>0</v>
      </c>
      <c r="J82" s="3">
        <v>83</v>
      </c>
      <c r="K82" s="4">
        <f t="shared" si="3"/>
        <v>0.39759036144578314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148</v>
      </c>
      <c r="D83" s="1" t="s">
        <v>149</v>
      </c>
      <c r="E83" s="1">
        <v>2021</v>
      </c>
      <c r="F83" s="1" t="s">
        <v>83</v>
      </c>
      <c r="G83" s="21">
        <v>5</v>
      </c>
      <c r="H83" s="3">
        <v>31.16</v>
      </c>
      <c r="I83" s="3">
        <f t="shared" si="2"/>
        <v>155.80000000000001</v>
      </c>
      <c r="J83" s="3">
        <v>105</v>
      </c>
      <c r="K83" s="4">
        <f t="shared" si="3"/>
        <v>0.29676190476190478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150</v>
      </c>
      <c r="D84" s="1" t="s">
        <v>151</v>
      </c>
      <c r="E84" s="1"/>
      <c r="F84" s="1" t="s">
        <v>83</v>
      </c>
      <c r="G84" s="21">
        <v>0</v>
      </c>
      <c r="H84" s="3">
        <v>40</v>
      </c>
      <c r="I84" s="3">
        <f t="shared" si="2"/>
        <v>0</v>
      </c>
      <c r="J84" s="3">
        <v>128</v>
      </c>
      <c r="K84" s="4">
        <f t="shared" si="3"/>
        <v>0.3125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150</v>
      </c>
      <c r="D85" s="1" t="s">
        <v>152</v>
      </c>
      <c r="E85" s="1"/>
      <c r="F85" s="1" t="s">
        <v>83</v>
      </c>
      <c r="G85" s="21">
        <v>0</v>
      </c>
      <c r="H85" s="3">
        <v>25</v>
      </c>
      <c r="I85" s="3">
        <f t="shared" si="2"/>
        <v>0</v>
      </c>
      <c r="J85" s="3">
        <v>87</v>
      </c>
      <c r="K85" s="4">
        <f t="shared" si="3"/>
        <v>0.28735632183908044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134</v>
      </c>
      <c r="C86" s="1" t="s">
        <v>153</v>
      </c>
      <c r="D86" s="1" t="s">
        <v>154</v>
      </c>
      <c r="E86" s="1"/>
      <c r="F86" s="1" t="s">
        <v>83</v>
      </c>
      <c r="G86" s="21">
        <v>0</v>
      </c>
      <c r="H86" s="3">
        <v>24</v>
      </c>
      <c r="I86" s="3">
        <f t="shared" si="2"/>
        <v>0</v>
      </c>
      <c r="J86" s="3">
        <v>84</v>
      </c>
      <c r="K86" s="4">
        <f t="shared" si="3"/>
        <v>0.2857142857142857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155</v>
      </c>
      <c r="D87" s="1" t="s">
        <v>156</v>
      </c>
      <c r="E87" s="1"/>
      <c r="F87" s="1" t="s">
        <v>83</v>
      </c>
      <c r="G87" s="21">
        <v>2</v>
      </c>
      <c r="H87" s="3">
        <v>24</v>
      </c>
      <c r="I87" s="3">
        <f t="shared" si="2"/>
        <v>48</v>
      </c>
      <c r="J87" s="1"/>
      <c r="K87" s="4" t="e">
        <f t="shared" si="3"/>
        <v>#DIV/0!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157</v>
      </c>
      <c r="C88" s="1" t="s">
        <v>158</v>
      </c>
      <c r="D88" s="5" t="s">
        <v>159</v>
      </c>
      <c r="E88" s="1"/>
      <c r="F88" s="5" t="s">
        <v>83</v>
      </c>
      <c r="G88" s="21">
        <v>0</v>
      </c>
      <c r="H88" s="3">
        <v>38</v>
      </c>
      <c r="I88" s="3">
        <f t="shared" si="2"/>
        <v>0</v>
      </c>
      <c r="J88" s="3">
        <v>124</v>
      </c>
      <c r="K88" s="4">
        <f t="shared" si="3"/>
        <v>0.30645161290322581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142</v>
      </c>
      <c r="C89" s="1" t="s">
        <v>160</v>
      </c>
      <c r="D89" s="5" t="s">
        <v>161</v>
      </c>
      <c r="E89" s="1"/>
      <c r="F89" s="5" t="s">
        <v>83</v>
      </c>
      <c r="G89" s="21">
        <v>0</v>
      </c>
      <c r="H89" s="3">
        <v>30</v>
      </c>
      <c r="I89" s="3">
        <f t="shared" si="2"/>
        <v>0</v>
      </c>
      <c r="J89" s="3">
        <v>98</v>
      </c>
      <c r="K89" s="4">
        <f t="shared" si="3"/>
        <v>0.30612244897959184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163</v>
      </c>
      <c r="E90" s="1"/>
      <c r="F90" s="1" t="s">
        <v>164</v>
      </c>
      <c r="G90" s="21">
        <v>0</v>
      </c>
      <c r="H90" s="3">
        <v>17.5</v>
      </c>
      <c r="I90" s="3">
        <f t="shared" si="2"/>
        <v>0</v>
      </c>
      <c r="J90" s="3">
        <v>70</v>
      </c>
      <c r="K90" s="4">
        <f t="shared" si="3"/>
        <v>0.25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165</v>
      </c>
      <c r="E91" s="1"/>
      <c r="F91" s="1" t="s">
        <v>164</v>
      </c>
      <c r="G91" s="21">
        <v>0</v>
      </c>
      <c r="H91" s="3">
        <v>20</v>
      </c>
      <c r="I91" s="3">
        <f t="shared" si="2"/>
        <v>0</v>
      </c>
      <c r="J91" s="3">
        <v>79</v>
      </c>
      <c r="K91" s="4">
        <f t="shared" si="3"/>
        <v>0.25316455696202533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166</v>
      </c>
      <c r="E92" s="1">
        <v>2020</v>
      </c>
      <c r="F92" s="1" t="s">
        <v>372</v>
      </c>
      <c r="G92" s="21">
        <v>0</v>
      </c>
      <c r="H92" s="3">
        <v>60</v>
      </c>
      <c r="I92" s="3">
        <f t="shared" si="2"/>
        <v>0</v>
      </c>
      <c r="J92" s="3">
        <v>180</v>
      </c>
      <c r="K92" s="4">
        <f t="shared" si="3"/>
        <v>0.33333333333333331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162</v>
      </c>
      <c r="C93" s="1" t="s">
        <v>146</v>
      </c>
      <c r="D93" s="1" t="s">
        <v>166</v>
      </c>
      <c r="E93" s="1">
        <v>2022</v>
      </c>
      <c r="F93" s="1" t="s">
        <v>76</v>
      </c>
      <c r="G93" s="21">
        <v>6</v>
      </c>
      <c r="H93" s="3">
        <v>80</v>
      </c>
      <c r="I93" s="3">
        <f t="shared" si="2"/>
        <v>480</v>
      </c>
      <c r="J93" s="3">
        <v>220</v>
      </c>
      <c r="K93" s="4">
        <f t="shared" si="3"/>
        <v>0.36363636363636365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162</v>
      </c>
      <c r="C94" s="1" t="s">
        <v>146</v>
      </c>
      <c r="D94" s="1" t="s">
        <v>167</v>
      </c>
      <c r="E94" s="1"/>
      <c r="F94" s="1" t="s">
        <v>372</v>
      </c>
      <c r="G94" s="21">
        <v>0</v>
      </c>
      <c r="H94" s="3">
        <v>37.950000000000003</v>
      </c>
      <c r="I94" s="3">
        <f t="shared" si="2"/>
        <v>0</v>
      </c>
      <c r="J94" s="3">
        <v>114</v>
      </c>
      <c r="K94" s="4">
        <f t="shared" si="3"/>
        <v>0.3328947368421053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168</v>
      </c>
      <c r="D95" s="1" t="s">
        <v>169</v>
      </c>
      <c r="E95" s="1"/>
      <c r="F95" s="1" t="s">
        <v>50</v>
      </c>
      <c r="G95" s="21">
        <v>0</v>
      </c>
      <c r="H95" s="3">
        <v>21.33</v>
      </c>
      <c r="I95" s="3">
        <f t="shared" si="2"/>
        <v>0</v>
      </c>
      <c r="J95" s="3">
        <v>74</v>
      </c>
      <c r="K95" s="4">
        <f t="shared" si="3"/>
        <v>0.28824324324324324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168</v>
      </c>
      <c r="D96" s="1" t="s">
        <v>170</v>
      </c>
      <c r="E96" s="1"/>
      <c r="F96" s="1" t="s">
        <v>50</v>
      </c>
      <c r="G96" s="21">
        <v>0</v>
      </c>
      <c r="H96" s="3">
        <v>21.33</v>
      </c>
      <c r="I96" s="3">
        <f t="shared" si="2"/>
        <v>0</v>
      </c>
      <c r="J96" s="3">
        <v>95</v>
      </c>
      <c r="K96" s="4">
        <f t="shared" si="3"/>
        <v>0.22452631578947366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171</v>
      </c>
      <c r="D97" s="1" t="s">
        <v>172</v>
      </c>
      <c r="E97" s="1"/>
      <c r="F97" s="1" t="s">
        <v>90</v>
      </c>
      <c r="G97" s="21">
        <v>0</v>
      </c>
      <c r="H97" s="3">
        <v>210</v>
      </c>
      <c r="I97" s="3">
        <f t="shared" si="2"/>
        <v>0</v>
      </c>
      <c r="J97" s="3">
        <v>610</v>
      </c>
      <c r="K97" s="4">
        <f t="shared" si="3"/>
        <v>0.34426229508196721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173</v>
      </c>
      <c r="D98" s="1" t="s">
        <v>174</v>
      </c>
      <c r="E98" s="1"/>
      <c r="F98" s="1" t="s">
        <v>90</v>
      </c>
      <c r="G98" s="21">
        <v>0</v>
      </c>
      <c r="H98" s="3">
        <v>25</v>
      </c>
      <c r="I98" s="3">
        <f t="shared" si="2"/>
        <v>0</v>
      </c>
      <c r="J98" s="3">
        <v>79</v>
      </c>
      <c r="K98" s="4">
        <f t="shared" si="3"/>
        <v>0.31645569620253167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148</v>
      </c>
      <c r="D99" s="1" t="s">
        <v>175</v>
      </c>
      <c r="E99" s="1"/>
      <c r="F99" s="1" t="s">
        <v>90</v>
      </c>
      <c r="G99" s="21">
        <v>0</v>
      </c>
      <c r="H99" s="3">
        <v>72</v>
      </c>
      <c r="I99" s="3">
        <f t="shared" si="2"/>
        <v>0</v>
      </c>
      <c r="J99" s="3">
        <v>236</v>
      </c>
      <c r="K99" s="4">
        <f t="shared" si="3"/>
        <v>0.30508474576271188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176</v>
      </c>
      <c r="E100" s="1">
        <v>2018</v>
      </c>
      <c r="F100" s="1" t="s">
        <v>372</v>
      </c>
      <c r="G100" s="21">
        <v>0</v>
      </c>
      <c r="H100" s="3">
        <v>40.950000000000003</v>
      </c>
      <c r="I100" s="3">
        <f t="shared" si="2"/>
        <v>0</v>
      </c>
      <c r="J100" s="3">
        <v>128</v>
      </c>
      <c r="K100" s="4">
        <f t="shared" si="3"/>
        <v>0.31992187500000002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177</v>
      </c>
      <c r="E101" s="1">
        <v>2018</v>
      </c>
      <c r="F101" s="1" t="s">
        <v>372</v>
      </c>
      <c r="G101" s="21">
        <v>0</v>
      </c>
      <c r="H101" s="3">
        <v>44.95</v>
      </c>
      <c r="I101" s="3">
        <f t="shared" si="2"/>
        <v>0</v>
      </c>
      <c r="J101" s="3">
        <v>139</v>
      </c>
      <c r="K101" s="4">
        <f t="shared" si="3"/>
        <v>0.32338129496402879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150</v>
      </c>
      <c r="D102" s="1" t="s">
        <v>178</v>
      </c>
      <c r="E102" s="1">
        <v>2018</v>
      </c>
      <c r="F102" s="1" t="s">
        <v>372</v>
      </c>
      <c r="G102" s="21">
        <v>5</v>
      </c>
      <c r="H102" s="3">
        <v>144</v>
      </c>
      <c r="I102" s="3">
        <f t="shared" si="2"/>
        <v>720</v>
      </c>
      <c r="J102" s="3">
        <v>390</v>
      </c>
      <c r="K102" s="4">
        <f t="shared" si="3"/>
        <v>0.36923076923076925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150</v>
      </c>
      <c r="D103" s="1" t="s">
        <v>179</v>
      </c>
      <c r="E103" s="1">
        <v>2018</v>
      </c>
      <c r="F103" s="1" t="s">
        <v>372</v>
      </c>
      <c r="G103" s="21">
        <v>0</v>
      </c>
      <c r="H103" s="3">
        <v>281.55</v>
      </c>
      <c r="I103" s="3">
        <f t="shared" si="2"/>
        <v>0</v>
      </c>
      <c r="J103" s="3">
        <v>685</v>
      </c>
      <c r="K103" s="4">
        <f t="shared" si="3"/>
        <v>0.41102189781021897</v>
      </c>
      <c r="L103" s="1" t="s">
        <v>63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180</v>
      </c>
      <c r="C104" s="1" t="s">
        <v>168</v>
      </c>
      <c r="D104" s="1" t="s">
        <v>181</v>
      </c>
      <c r="E104" s="1">
        <v>2021</v>
      </c>
      <c r="F104" s="1" t="s">
        <v>372</v>
      </c>
      <c r="G104" s="21">
        <v>0</v>
      </c>
      <c r="H104" s="3">
        <v>31.95</v>
      </c>
      <c r="I104" s="3">
        <f t="shared" si="2"/>
        <v>0</v>
      </c>
      <c r="J104" s="3">
        <v>96</v>
      </c>
      <c r="K104" s="4">
        <f t="shared" si="3"/>
        <v>0.33281250000000001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180</v>
      </c>
      <c r="C105" s="1" t="s">
        <v>148</v>
      </c>
      <c r="D105" s="1" t="s">
        <v>182</v>
      </c>
      <c r="E105" s="1">
        <v>2020</v>
      </c>
      <c r="F105" s="1" t="s">
        <v>372</v>
      </c>
      <c r="G105" s="21">
        <v>0</v>
      </c>
      <c r="H105" s="3">
        <v>38.950000000000003</v>
      </c>
      <c r="I105" s="3">
        <f t="shared" si="2"/>
        <v>0</v>
      </c>
      <c r="J105" s="3">
        <v>125</v>
      </c>
      <c r="K105" s="4">
        <f t="shared" si="3"/>
        <v>0.31160000000000004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180</v>
      </c>
      <c r="C106" s="1" t="s">
        <v>148</v>
      </c>
      <c r="D106" s="1" t="s">
        <v>408</v>
      </c>
      <c r="E106" s="1">
        <v>2022</v>
      </c>
      <c r="F106" s="1" t="s">
        <v>372</v>
      </c>
      <c r="G106" s="21">
        <v>6</v>
      </c>
      <c r="H106" s="3">
        <v>60.1</v>
      </c>
      <c r="I106" s="3">
        <f t="shared" si="2"/>
        <v>360.6</v>
      </c>
      <c r="J106" s="3">
        <v>180</v>
      </c>
      <c r="K106" s="4">
        <f t="shared" si="3"/>
        <v>0.3338888888888889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183</v>
      </c>
      <c r="E107" s="1">
        <v>2020</v>
      </c>
      <c r="F107" s="1" t="s">
        <v>372</v>
      </c>
      <c r="G107" s="21">
        <v>0</v>
      </c>
      <c r="H107" s="3">
        <v>46</v>
      </c>
      <c r="I107" s="3">
        <f t="shared" si="2"/>
        <v>0</v>
      </c>
      <c r="J107" s="3">
        <v>149</v>
      </c>
      <c r="K107" s="4">
        <f t="shared" si="3"/>
        <v>0.3087248322147651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184</v>
      </c>
      <c r="E108" s="1">
        <v>2019</v>
      </c>
      <c r="F108" s="1" t="s">
        <v>372</v>
      </c>
      <c r="G108" s="21">
        <v>4</v>
      </c>
      <c r="H108" s="3">
        <v>75.95</v>
      </c>
      <c r="I108" s="3">
        <f t="shared" si="2"/>
        <v>303.8</v>
      </c>
      <c r="J108" s="3">
        <v>235</v>
      </c>
      <c r="K108" s="4">
        <f t="shared" si="3"/>
        <v>0.32319148936170217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185</v>
      </c>
      <c r="E109" s="1"/>
      <c r="F109" s="1" t="s">
        <v>372</v>
      </c>
      <c r="G109" s="21">
        <v>0</v>
      </c>
      <c r="H109" s="3">
        <v>70</v>
      </c>
      <c r="I109" s="3">
        <f t="shared" si="2"/>
        <v>0</v>
      </c>
      <c r="J109" s="3">
        <v>240</v>
      </c>
      <c r="K109" s="4">
        <f t="shared" si="3"/>
        <v>0.29166666666666669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186</v>
      </c>
      <c r="E110" s="1"/>
      <c r="F110" s="1" t="s">
        <v>372</v>
      </c>
      <c r="G110" s="21">
        <v>0</v>
      </c>
      <c r="H110" s="3">
        <v>130</v>
      </c>
      <c r="I110" s="3">
        <f t="shared" si="2"/>
        <v>0</v>
      </c>
      <c r="J110" s="3">
        <v>430</v>
      </c>
      <c r="K110" s="4">
        <f t="shared" si="3"/>
        <v>0.30232558139534882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387</v>
      </c>
      <c r="E111" s="1">
        <v>2021</v>
      </c>
      <c r="F111" s="1" t="s">
        <v>372</v>
      </c>
      <c r="G111" s="21">
        <v>6</v>
      </c>
      <c r="H111" s="3">
        <v>72</v>
      </c>
      <c r="I111" s="3">
        <f t="shared" si="2"/>
        <v>432</v>
      </c>
      <c r="J111" s="3">
        <v>215</v>
      </c>
      <c r="K111" s="4">
        <f t="shared" si="3"/>
        <v>0.33488372093023255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187</v>
      </c>
      <c r="E112" s="1"/>
      <c r="F112" s="1" t="s">
        <v>372</v>
      </c>
      <c r="G112" s="21">
        <v>0</v>
      </c>
      <c r="H112" s="3">
        <v>55</v>
      </c>
      <c r="I112" s="3">
        <f t="shared" si="2"/>
        <v>0</v>
      </c>
      <c r="J112" s="3">
        <v>168</v>
      </c>
      <c r="K112" s="4">
        <f t="shared" si="3"/>
        <v>0.32738095238095238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180</v>
      </c>
      <c r="C113" s="1" t="s">
        <v>148</v>
      </c>
      <c r="D113" s="1" t="s">
        <v>188</v>
      </c>
      <c r="E113" s="1"/>
      <c r="F113" s="1" t="s">
        <v>372</v>
      </c>
      <c r="G113" s="21">
        <v>0</v>
      </c>
      <c r="H113" s="3">
        <v>48</v>
      </c>
      <c r="I113" s="3">
        <f t="shared" si="2"/>
        <v>0</v>
      </c>
      <c r="J113" s="3">
        <v>145</v>
      </c>
      <c r="K113" s="4">
        <f t="shared" si="3"/>
        <v>0.33103448275862069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180</v>
      </c>
      <c r="C114" s="1" t="s">
        <v>148</v>
      </c>
      <c r="D114" s="1" t="s">
        <v>189</v>
      </c>
      <c r="E114" s="1">
        <v>2018</v>
      </c>
      <c r="F114" s="1" t="s">
        <v>372</v>
      </c>
      <c r="G114" s="21">
        <v>0</v>
      </c>
      <c r="H114" s="3">
        <v>20</v>
      </c>
      <c r="I114" s="3">
        <f t="shared" si="2"/>
        <v>0</v>
      </c>
      <c r="J114" s="3">
        <v>95</v>
      </c>
      <c r="K114" s="4">
        <f t="shared" si="3"/>
        <v>0.21052631578947367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180</v>
      </c>
      <c r="C115" s="1" t="s">
        <v>148</v>
      </c>
      <c r="D115" s="1" t="s">
        <v>189</v>
      </c>
      <c r="E115" s="1">
        <v>2019</v>
      </c>
      <c r="F115" s="1" t="s">
        <v>372</v>
      </c>
      <c r="G115" s="21">
        <v>4</v>
      </c>
      <c r="H115" s="3">
        <v>48.45</v>
      </c>
      <c r="I115" s="3">
        <f t="shared" si="2"/>
        <v>193.8</v>
      </c>
      <c r="J115" s="3">
        <v>152</v>
      </c>
      <c r="K115" s="4">
        <f t="shared" si="3"/>
        <v>0.31875000000000003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190</v>
      </c>
      <c r="E116" s="1"/>
      <c r="F116" s="1" t="s">
        <v>372</v>
      </c>
      <c r="G116" s="21">
        <v>0</v>
      </c>
      <c r="H116" s="3">
        <v>108.95</v>
      </c>
      <c r="I116" s="3">
        <f t="shared" si="2"/>
        <v>0</v>
      </c>
      <c r="J116" s="3">
        <v>362</v>
      </c>
      <c r="K116" s="4">
        <f t="shared" si="3"/>
        <v>0.30096685082872932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191</v>
      </c>
      <c r="E117" s="1">
        <v>2018</v>
      </c>
      <c r="F117" s="1" t="s">
        <v>372</v>
      </c>
      <c r="G117" s="21">
        <v>0</v>
      </c>
      <c r="H117" s="3">
        <v>84.95</v>
      </c>
      <c r="I117" s="3">
        <f t="shared" si="2"/>
        <v>0</v>
      </c>
      <c r="J117" s="3">
        <v>290</v>
      </c>
      <c r="K117" s="4">
        <f t="shared" si="3"/>
        <v>0.29293103448275865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391</v>
      </c>
      <c r="E118" s="1">
        <v>2020</v>
      </c>
      <c r="F118" s="1" t="s">
        <v>372</v>
      </c>
      <c r="G118" s="21">
        <v>7</v>
      </c>
      <c r="H118" s="3">
        <v>41.2</v>
      </c>
      <c r="I118" s="3">
        <f t="shared" si="2"/>
        <v>288.40000000000003</v>
      </c>
      <c r="J118" s="3">
        <v>125</v>
      </c>
      <c r="K118" s="4">
        <f t="shared" si="3"/>
        <v>0.3296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192</v>
      </c>
      <c r="E119" s="1">
        <v>2019</v>
      </c>
      <c r="F119" s="1" t="s">
        <v>372</v>
      </c>
      <c r="G119" s="21">
        <v>0</v>
      </c>
      <c r="H119" s="3">
        <v>37</v>
      </c>
      <c r="I119" s="3">
        <f t="shared" si="2"/>
        <v>0</v>
      </c>
      <c r="J119" s="3">
        <v>125</v>
      </c>
      <c r="K119" s="4">
        <f t="shared" si="3"/>
        <v>0.29599999999999999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193</v>
      </c>
      <c r="E120" s="1">
        <v>2020</v>
      </c>
      <c r="F120" s="1" t="s">
        <v>372</v>
      </c>
      <c r="G120" s="21">
        <v>0</v>
      </c>
      <c r="H120" s="3">
        <v>122.5</v>
      </c>
      <c r="I120" s="3">
        <f t="shared" si="2"/>
        <v>0</v>
      </c>
      <c r="J120" s="3">
        <v>395</v>
      </c>
      <c r="K120" s="4">
        <f t="shared" si="3"/>
        <v>0.310126582278481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195</v>
      </c>
      <c r="E121" s="1">
        <v>2022</v>
      </c>
      <c r="F121" s="1" t="s">
        <v>50</v>
      </c>
      <c r="G121" s="21">
        <v>6</v>
      </c>
      <c r="H121" s="3">
        <v>32.67</v>
      </c>
      <c r="I121" s="3">
        <f t="shared" si="2"/>
        <v>196.02</v>
      </c>
      <c r="J121" s="3">
        <v>108</v>
      </c>
      <c r="K121" s="4">
        <f t="shared" si="3"/>
        <v>0.30249999999999999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195</v>
      </c>
      <c r="E122" s="1">
        <v>2020</v>
      </c>
      <c r="F122" s="1" t="s">
        <v>50</v>
      </c>
      <c r="G122" s="21">
        <v>0</v>
      </c>
      <c r="H122" s="3">
        <v>27.33</v>
      </c>
      <c r="I122" s="3">
        <f t="shared" si="2"/>
        <v>0</v>
      </c>
      <c r="J122" s="3">
        <v>106</v>
      </c>
      <c r="K122" s="4">
        <f t="shared" si="3"/>
        <v>0.25783018867924529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195</v>
      </c>
      <c r="E123" s="1">
        <v>2021</v>
      </c>
      <c r="F123" s="1" t="s">
        <v>50</v>
      </c>
      <c r="G123" s="21">
        <v>0</v>
      </c>
      <c r="H123" s="3">
        <v>29.33</v>
      </c>
      <c r="I123" s="3">
        <f t="shared" si="2"/>
        <v>0</v>
      </c>
      <c r="J123" s="3">
        <v>112</v>
      </c>
      <c r="K123" s="4">
        <f t="shared" si="3"/>
        <v>0.26187499999999997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384</v>
      </c>
      <c r="E124" s="1">
        <v>2021</v>
      </c>
      <c r="F124" s="1" t="s">
        <v>25</v>
      </c>
      <c r="G124" s="21">
        <v>12</v>
      </c>
      <c r="H124" s="3">
        <v>71.25</v>
      </c>
      <c r="I124" s="3">
        <f t="shared" si="2"/>
        <v>855</v>
      </c>
      <c r="J124" s="3">
        <v>230</v>
      </c>
      <c r="K124" s="4">
        <f t="shared" si="3"/>
        <v>0.30978260869565216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196</v>
      </c>
      <c r="E125" s="1">
        <v>2020</v>
      </c>
      <c r="F125" s="1" t="s">
        <v>123</v>
      </c>
      <c r="G125" s="21">
        <v>0</v>
      </c>
      <c r="H125" s="3">
        <v>29.5</v>
      </c>
      <c r="I125" s="3">
        <f t="shared" si="2"/>
        <v>0</v>
      </c>
      <c r="J125" s="3">
        <v>99</v>
      </c>
      <c r="K125" s="4">
        <f t="shared" si="3"/>
        <v>0.29797979797979796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197</v>
      </c>
      <c r="E126" s="1">
        <v>2021</v>
      </c>
      <c r="F126" s="1" t="s">
        <v>123</v>
      </c>
      <c r="G126" s="21">
        <v>0</v>
      </c>
      <c r="H126" s="3">
        <v>126.67</v>
      </c>
      <c r="I126" s="3">
        <f t="shared" si="2"/>
        <v>0</v>
      </c>
      <c r="J126" s="3">
        <v>375</v>
      </c>
      <c r="K126" s="4">
        <f t="shared" si="3"/>
        <v>0.33778666666666668</v>
      </c>
      <c r="L126" s="1" t="s">
        <v>198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199</v>
      </c>
      <c r="E127" s="1">
        <v>2021</v>
      </c>
      <c r="F127" s="1" t="s">
        <v>123</v>
      </c>
      <c r="G127" s="21">
        <v>0</v>
      </c>
      <c r="H127" s="3">
        <v>50.42</v>
      </c>
      <c r="I127" s="3">
        <f t="shared" si="2"/>
        <v>0</v>
      </c>
      <c r="J127" s="3">
        <v>162</v>
      </c>
      <c r="K127" s="4">
        <f t="shared" si="3"/>
        <v>0.3112345679012346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200</v>
      </c>
      <c r="E128" s="1">
        <v>2016</v>
      </c>
      <c r="F128" s="1" t="s">
        <v>123</v>
      </c>
      <c r="G128" s="21">
        <v>0</v>
      </c>
      <c r="H128" s="3">
        <v>75.92</v>
      </c>
      <c r="I128" s="3">
        <f t="shared" si="2"/>
        <v>0</v>
      </c>
      <c r="J128" s="3">
        <v>232</v>
      </c>
      <c r="K128" s="4">
        <f t="shared" si="3"/>
        <v>0.32724137931034486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201</v>
      </c>
      <c r="E129" s="1">
        <v>2020</v>
      </c>
      <c r="F129" s="1" t="s">
        <v>123</v>
      </c>
      <c r="G129" s="21">
        <v>0</v>
      </c>
      <c r="H129" s="3">
        <v>36.659999999999997</v>
      </c>
      <c r="I129" s="3">
        <f t="shared" si="2"/>
        <v>0</v>
      </c>
      <c r="J129" s="3">
        <v>115</v>
      </c>
      <c r="K129" s="4">
        <f t="shared" si="3"/>
        <v>0.31878260869565217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202</v>
      </c>
      <c r="E130" s="1"/>
      <c r="F130" s="1" t="s">
        <v>123</v>
      </c>
      <c r="G130" s="21">
        <v>0</v>
      </c>
      <c r="H130" s="3">
        <v>127.33</v>
      </c>
      <c r="I130" s="3">
        <f t="shared" si="2"/>
        <v>0</v>
      </c>
      <c r="J130" s="3">
        <v>359</v>
      </c>
      <c r="K130" s="4">
        <f t="shared" si="3"/>
        <v>0.35467966573816156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203</v>
      </c>
      <c r="E131" s="1">
        <v>2019</v>
      </c>
      <c r="F131" s="1" t="s">
        <v>123</v>
      </c>
      <c r="G131" s="21">
        <v>0</v>
      </c>
      <c r="H131" s="3">
        <v>24.5</v>
      </c>
      <c r="I131" s="3">
        <f t="shared" si="2"/>
        <v>0</v>
      </c>
      <c r="J131" s="3">
        <v>83</v>
      </c>
      <c r="K131" s="4">
        <f t="shared" si="3"/>
        <v>0.29518072289156627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393</v>
      </c>
      <c r="E132" s="1">
        <v>2020</v>
      </c>
      <c r="F132" s="1" t="s">
        <v>123</v>
      </c>
      <c r="G132" s="21">
        <v>2</v>
      </c>
      <c r="H132" s="3">
        <v>96.75</v>
      </c>
      <c r="I132" s="3">
        <f t="shared" si="2"/>
        <v>193.5</v>
      </c>
      <c r="J132" s="3">
        <v>315</v>
      </c>
      <c r="K132" s="4">
        <f t="shared" si="3"/>
        <v>0.30714285714285716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204</v>
      </c>
      <c r="E133" s="1">
        <v>2018</v>
      </c>
      <c r="F133" s="1" t="s">
        <v>123</v>
      </c>
      <c r="G133" s="21">
        <v>0</v>
      </c>
      <c r="H133" s="3">
        <v>96.75</v>
      </c>
      <c r="I133" s="3">
        <f t="shared" ref="I133:I197" si="4">H133*G133</f>
        <v>0</v>
      </c>
      <c r="J133" s="3">
        <v>315</v>
      </c>
      <c r="K133" s="4">
        <f t="shared" si="3"/>
        <v>0.30714285714285716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205</v>
      </c>
      <c r="E134" s="1"/>
      <c r="F134" s="1" t="s">
        <v>123</v>
      </c>
      <c r="G134" s="21">
        <v>0</v>
      </c>
      <c r="H134" s="3">
        <v>75</v>
      </c>
      <c r="I134" s="3">
        <f t="shared" si="4"/>
        <v>0</v>
      </c>
      <c r="J134" s="3">
        <v>245</v>
      </c>
      <c r="K134" s="4">
        <f t="shared" si="3"/>
        <v>0.30612244897959184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206</v>
      </c>
      <c r="E135" s="1">
        <v>2013</v>
      </c>
      <c r="F135" s="1" t="s">
        <v>123</v>
      </c>
      <c r="G135" s="21">
        <v>0</v>
      </c>
      <c r="H135" s="3">
        <v>46.16</v>
      </c>
      <c r="I135" s="3">
        <f t="shared" si="4"/>
        <v>0</v>
      </c>
      <c r="J135" s="3">
        <v>147</v>
      </c>
      <c r="K135" s="4">
        <f t="shared" si="3"/>
        <v>0.31401360544217682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207</v>
      </c>
      <c r="E136" s="1">
        <v>2015</v>
      </c>
      <c r="F136" s="1" t="s">
        <v>123</v>
      </c>
      <c r="G136" s="21">
        <v>0</v>
      </c>
      <c r="H136" s="3">
        <v>73</v>
      </c>
      <c r="I136" s="3">
        <f t="shared" si="4"/>
        <v>0</v>
      </c>
      <c r="J136" s="3">
        <v>245</v>
      </c>
      <c r="K136" s="4">
        <f t="shared" si="3"/>
        <v>0.29795918367346941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5" t="s">
        <v>208</v>
      </c>
      <c r="E137" s="1">
        <v>2020</v>
      </c>
      <c r="F137" s="1" t="s">
        <v>123</v>
      </c>
      <c r="G137" s="21">
        <v>0</v>
      </c>
      <c r="H137" s="3">
        <v>70.42</v>
      </c>
      <c r="I137" s="3">
        <f t="shared" si="4"/>
        <v>0</v>
      </c>
      <c r="J137" s="3">
        <v>232</v>
      </c>
      <c r="K137" s="4">
        <f t="shared" si="3"/>
        <v>0.30353448275862072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209</v>
      </c>
      <c r="D138" s="1" t="s">
        <v>210</v>
      </c>
      <c r="E138" s="1">
        <v>2019</v>
      </c>
      <c r="F138" s="1" t="s">
        <v>123</v>
      </c>
      <c r="G138" s="21">
        <v>0</v>
      </c>
      <c r="H138" s="3">
        <v>50.16</v>
      </c>
      <c r="I138" s="3">
        <f t="shared" si="4"/>
        <v>0</v>
      </c>
      <c r="J138" s="3">
        <v>155</v>
      </c>
      <c r="K138" s="4">
        <f t="shared" si="3"/>
        <v>0.32361290322580644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211</v>
      </c>
      <c r="E139" s="1">
        <v>2021</v>
      </c>
      <c r="F139" s="1" t="s">
        <v>123</v>
      </c>
      <c r="G139" s="21">
        <v>0</v>
      </c>
      <c r="H139" s="3">
        <v>26</v>
      </c>
      <c r="I139" s="3">
        <f t="shared" si="4"/>
        <v>0</v>
      </c>
      <c r="J139" s="3">
        <v>88</v>
      </c>
      <c r="K139" s="4">
        <f t="shared" si="3"/>
        <v>0.29545454545454547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211</v>
      </c>
      <c r="E140" s="1">
        <v>2022</v>
      </c>
      <c r="F140" s="1" t="s">
        <v>123</v>
      </c>
      <c r="G140" s="21">
        <v>0</v>
      </c>
      <c r="H140" s="3">
        <v>30.4</v>
      </c>
      <c r="I140" s="3">
        <f t="shared" si="4"/>
        <v>0</v>
      </c>
      <c r="J140" s="3">
        <v>99</v>
      </c>
      <c r="K140" s="4">
        <f t="shared" si="3"/>
        <v>0.30707070707070705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212</v>
      </c>
      <c r="E141" s="1">
        <v>2022</v>
      </c>
      <c r="F141" s="1" t="s">
        <v>123</v>
      </c>
      <c r="G141" s="21">
        <v>4</v>
      </c>
      <c r="H141" s="3">
        <v>30.41</v>
      </c>
      <c r="I141" s="3">
        <f t="shared" si="4"/>
        <v>121.64</v>
      </c>
      <c r="J141" s="3">
        <v>99</v>
      </c>
      <c r="K141" s="4">
        <f t="shared" si="3"/>
        <v>0.30717171717171715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213</v>
      </c>
      <c r="E142" s="1">
        <v>2022</v>
      </c>
      <c r="F142" s="1" t="s">
        <v>123</v>
      </c>
      <c r="G142" s="21">
        <v>6</v>
      </c>
      <c r="H142" s="3">
        <v>26.17</v>
      </c>
      <c r="I142" s="3">
        <f t="shared" si="4"/>
        <v>157.02000000000001</v>
      </c>
      <c r="J142" s="3">
        <v>89</v>
      </c>
      <c r="K142" s="4">
        <f t="shared" si="3"/>
        <v>0.29404494382022472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214</v>
      </c>
      <c r="E143" s="1">
        <v>2020</v>
      </c>
      <c r="F143" s="1" t="s">
        <v>123</v>
      </c>
      <c r="G143" s="21">
        <v>0</v>
      </c>
      <c r="H143" s="3">
        <v>30.16</v>
      </c>
      <c r="I143" s="3">
        <f t="shared" si="4"/>
        <v>0</v>
      </c>
      <c r="J143" s="3">
        <v>98</v>
      </c>
      <c r="K143" s="4">
        <f t="shared" si="3"/>
        <v>0.30775510204081635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215</v>
      </c>
      <c r="E144" s="1">
        <v>2020</v>
      </c>
      <c r="F144" s="1" t="s">
        <v>123</v>
      </c>
      <c r="G144" s="21">
        <v>0</v>
      </c>
      <c r="H144" s="3">
        <v>59.5</v>
      </c>
      <c r="I144" s="3">
        <f t="shared" si="4"/>
        <v>0</v>
      </c>
      <c r="J144" s="3">
        <v>168</v>
      </c>
      <c r="K144" s="4">
        <f t="shared" si="3"/>
        <v>0.35416666666666669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215</v>
      </c>
      <c r="E145" s="1">
        <v>2022</v>
      </c>
      <c r="F145" s="1" t="s">
        <v>123</v>
      </c>
      <c r="G145" s="21">
        <v>0</v>
      </c>
      <c r="H145" s="3">
        <v>59.75</v>
      </c>
      <c r="I145" s="3">
        <f t="shared" si="4"/>
        <v>0</v>
      </c>
      <c r="J145" s="3">
        <v>168</v>
      </c>
      <c r="K145" s="4">
        <f t="shared" si="3"/>
        <v>0.35565476190476192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216</v>
      </c>
      <c r="E146" s="1">
        <v>2020</v>
      </c>
      <c r="F146" s="1" t="s">
        <v>123</v>
      </c>
      <c r="G146" s="21">
        <v>0</v>
      </c>
      <c r="H146" s="3">
        <v>66.16</v>
      </c>
      <c r="I146" s="3">
        <f t="shared" si="4"/>
        <v>0</v>
      </c>
      <c r="J146" s="3">
        <v>185</v>
      </c>
      <c r="K146" s="4">
        <f t="shared" si="3"/>
        <v>0.35762162162162159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217</v>
      </c>
      <c r="E147" s="1">
        <v>2020</v>
      </c>
      <c r="F147" s="1" t="s">
        <v>123</v>
      </c>
      <c r="G147" s="21">
        <v>0</v>
      </c>
      <c r="H147" s="3">
        <v>32</v>
      </c>
      <c r="I147" s="3">
        <f t="shared" si="4"/>
        <v>0</v>
      </c>
      <c r="J147" s="3">
        <v>105</v>
      </c>
      <c r="K147" s="4">
        <f t="shared" si="3"/>
        <v>0.30476190476190479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218</v>
      </c>
      <c r="E148" s="1">
        <v>2021</v>
      </c>
      <c r="F148" s="1" t="s">
        <v>123</v>
      </c>
      <c r="G148" s="21">
        <v>0</v>
      </c>
      <c r="H148" s="3">
        <v>20.5</v>
      </c>
      <c r="I148" s="3">
        <f t="shared" si="4"/>
        <v>0</v>
      </c>
      <c r="J148" s="3">
        <v>81</v>
      </c>
      <c r="K148" s="4">
        <f t="shared" ref="K148:K213" si="5">H148/J148</f>
        <v>0.25308641975308643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218</v>
      </c>
      <c r="E149" s="1">
        <v>2022</v>
      </c>
      <c r="F149" s="1" t="s">
        <v>123</v>
      </c>
      <c r="G149" s="21">
        <v>0</v>
      </c>
      <c r="H149" s="3">
        <v>29.75</v>
      </c>
      <c r="I149" s="3">
        <f t="shared" si="4"/>
        <v>0</v>
      </c>
      <c r="J149" s="3">
        <v>97</v>
      </c>
      <c r="K149" s="4">
        <f t="shared" si="5"/>
        <v>0.30670103092783507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366</v>
      </c>
      <c r="E150" s="1">
        <v>2020</v>
      </c>
      <c r="F150" s="1" t="s">
        <v>123</v>
      </c>
      <c r="G150" s="21">
        <v>1</v>
      </c>
      <c r="H150" s="3">
        <v>23.08</v>
      </c>
      <c r="I150" s="3">
        <f t="shared" si="4"/>
        <v>23.08</v>
      </c>
      <c r="J150" s="3">
        <v>76</v>
      </c>
      <c r="K150" s="4">
        <f t="shared" si="5"/>
        <v>0.30368421052631578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365</v>
      </c>
      <c r="E151" s="1">
        <v>2020</v>
      </c>
      <c r="F151" s="1" t="s">
        <v>123</v>
      </c>
      <c r="G151" s="21">
        <v>12</v>
      </c>
      <c r="H151" s="3">
        <v>21.67</v>
      </c>
      <c r="I151" s="3">
        <f t="shared" si="4"/>
        <v>260.04000000000002</v>
      </c>
      <c r="J151" s="3">
        <v>74</v>
      </c>
      <c r="K151" s="4">
        <f t="shared" si="5"/>
        <v>0.29283783783783784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411</v>
      </c>
      <c r="E152" s="1">
        <v>2023</v>
      </c>
      <c r="F152" s="1" t="s">
        <v>123</v>
      </c>
      <c r="G152" s="21">
        <v>24</v>
      </c>
      <c r="H152" s="3">
        <v>22.582999999999998</v>
      </c>
      <c r="I152" s="3">
        <f t="shared" si="4"/>
        <v>541.99199999999996</v>
      </c>
      <c r="J152" s="3">
        <v>78</v>
      </c>
      <c r="K152" s="4">
        <f t="shared" si="5"/>
        <v>0.28952564102564099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369</v>
      </c>
      <c r="E153" s="1">
        <v>2020</v>
      </c>
      <c r="F153" s="1" t="s">
        <v>123</v>
      </c>
      <c r="G153" s="21">
        <v>1</v>
      </c>
      <c r="H153" s="3">
        <v>19.600000000000001</v>
      </c>
      <c r="I153" s="3">
        <f t="shared" si="4"/>
        <v>19.600000000000001</v>
      </c>
      <c r="J153" s="3">
        <v>68</v>
      </c>
      <c r="K153" s="4">
        <f t="shared" si="5"/>
        <v>0.28823529411764709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367</v>
      </c>
      <c r="E154" s="1">
        <v>2020</v>
      </c>
      <c r="F154" s="1" t="s">
        <v>123</v>
      </c>
      <c r="G154" s="21">
        <v>0</v>
      </c>
      <c r="H154" s="3">
        <v>29.75</v>
      </c>
      <c r="I154" s="3">
        <f t="shared" si="4"/>
        <v>0</v>
      </c>
      <c r="J154" s="3">
        <v>74</v>
      </c>
      <c r="K154" s="4">
        <f t="shared" si="5"/>
        <v>0.40202702702702703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270</v>
      </c>
      <c r="E155" s="1">
        <v>2020</v>
      </c>
      <c r="F155" s="1" t="s">
        <v>123</v>
      </c>
      <c r="G155" s="21">
        <v>0</v>
      </c>
      <c r="H155" s="3">
        <v>19.579999999999998</v>
      </c>
      <c r="I155" s="3">
        <f t="shared" si="4"/>
        <v>0</v>
      </c>
      <c r="J155" s="3">
        <v>68</v>
      </c>
      <c r="K155" s="4">
        <f t="shared" si="5"/>
        <v>0.2879411764705882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276</v>
      </c>
      <c r="E156" s="1">
        <v>2021</v>
      </c>
      <c r="F156" s="1" t="s">
        <v>123</v>
      </c>
      <c r="G156" s="21">
        <v>0</v>
      </c>
      <c r="H156" s="3">
        <v>39</v>
      </c>
      <c r="I156" s="3">
        <f t="shared" si="4"/>
        <v>0</v>
      </c>
      <c r="J156" s="3">
        <v>134</v>
      </c>
      <c r="K156" s="4">
        <f t="shared" si="5"/>
        <v>0.29104477611940299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277</v>
      </c>
      <c r="E157" s="1">
        <v>2021</v>
      </c>
      <c r="F157" s="1" t="s">
        <v>123</v>
      </c>
      <c r="G157" s="21">
        <v>0</v>
      </c>
      <c r="H157" s="3">
        <v>39</v>
      </c>
      <c r="I157" s="3">
        <f t="shared" si="4"/>
        <v>0</v>
      </c>
      <c r="J157" s="3">
        <v>134</v>
      </c>
      <c r="K157" s="4">
        <f t="shared" si="5"/>
        <v>0.29104477611940299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368</v>
      </c>
      <c r="E158" s="1">
        <v>2022</v>
      </c>
      <c r="F158" s="1" t="s">
        <v>123</v>
      </c>
      <c r="G158" s="21">
        <v>0</v>
      </c>
      <c r="H158" s="3">
        <v>31.67</v>
      </c>
      <c r="I158" s="3">
        <f t="shared" si="4"/>
        <v>0</v>
      </c>
      <c r="J158" s="3">
        <v>108</v>
      </c>
      <c r="K158" s="4">
        <f t="shared" si="5"/>
        <v>0.29324074074074075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219</v>
      </c>
      <c r="E159" s="1">
        <v>2022</v>
      </c>
      <c r="F159" s="1" t="s">
        <v>123</v>
      </c>
      <c r="G159" s="21">
        <v>0</v>
      </c>
      <c r="H159" s="3">
        <v>37.58</v>
      </c>
      <c r="I159" s="3">
        <f t="shared" si="4"/>
        <v>0</v>
      </c>
      <c r="J159" s="3">
        <v>119</v>
      </c>
      <c r="K159" s="4">
        <f t="shared" si="5"/>
        <v>0.31579831932773106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260</v>
      </c>
      <c r="E160" s="1"/>
      <c r="F160" s="1" t="s">
        <v>123</v>
      </c>
      <c r="G160" s="21">
        <v>0</v>
      </c>
      <c r="H160" s="3">
        <v>45.83</v>
      </c>
      <c r="I160" s="3">
        <f t="shared" si="4"/>
        <v>0</v>
      </c>
      <c r="J160" s="3">
        <v>135</v>
      </c>
      <c r="K160" s="4">
        <f t="shared" si="5"/>
        <v>0.3394814814814815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261</v>
      </c>
      <c r="E161" s="1"/>
      <c r="F161" s="1" t="s">
        <v>123</v>
      </c>
      <c r="G161" s="21">
        <v>0</v>
      </c>
      <c r="H161" s="3">
        <v>27.33</v>
      </c>
      <c r="I161" s="3">
        <f t="shared" si="4"/>
        <v>0</v>
      </c>
      <c r="J161" s="3">
        <v>90</v>
      </c>
      <c r="K161" s="4">
        <f t="shared" si="5"/>
        <v>0.30366666666666664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262</v>
      </c>
      <c r="E162" s="1"/>
      <c r="F162" s="1" t="s">
        <v>123</v>
      </c>
      <c r="G162" s="21">
        <v>0</v>
      </c>
      <c r="H162" s="3">
        <v>37.299999999999997</v>
      </c>
      <c r="I162" s="3">
        <f t="shared" si="4"/>
        <v>0</v>
      </c>
      <c r="J162" s="3">
        <v>125</v>
      </c>
      <c r="K162" s="4">
        <f t="shared" si="5"/>
        <v>0.2984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263</v>
      </c>
      <c r="E163" s="1"/>
      <c r="F163" s="1" t="s">
        <v>123</v>
      </c>
      <c r="G163" s="21">
        <v>0</v>
      </c>
      <c r="H163" s="3">
        <v>80</v>
      </c>
      <c r="I163" s="3">
        <f t="shared" si="4"/>
        <v>0</v>
      </c>
      <c r="J163" s="3">
        <v>240</v>
      </c>
      <c r="K163" s="4">
        <f t="shared" si="5"/>
        <v>0.33333333333333331</v>
      </c>
      <c r="L163" s="1" t="s">
        <v>198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264</v>
      </c>
      <c r="E164" s="1"/>
      <c r="F164" s="1" t="s">
        <v>123</v>
      </c>
      <c r="G164" s="21">
        <v>0</v>
      </c>
      <c r="H164" s="3">
        <v>30.16</v>
      </c>
      <c r="I164" s="3">
        <f t="shared" si="4"/>
        <v>0</v>
      </c>
      <c r="J164" s="3">
        <v>96</v>
      </c>
      <c r="K164" s="4">
        <f t="shared" si="5"/>
        <v>0.31416666666666665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265</v>
      </c>
      <c r="E165" s="1"/>
      <c r="F165" s="1" t="s">
        <v>123</v>
      </c>
      <c r="G165" s="21">
        <v>0</v>
      </c>
      <c r="H165" s="3">
        <v>21</v>
      </c>
      <c r="I165" s="3">
        <f t="shared" si="4"/>
        <v>0</v>
      </c>
      <c r="J165" s="3">
        <v>80</v>
      </c>
      <c r="K165" s="4">
        <f t="shared" si="5"/>
        <v>0.26250000000000001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409</v>
      </c>
      <c r="E166" s="1">
        <v>2023</v>
      </c>
      <c r="F166" s="1" t="s">
        <v>123</v>
      </c>
      <c r="G166" s="21">
        <v>4</v>
      </c>
      <c r="H166" s="3">
        <v>19.75</v>
      </c>
      <c r="I166" s="3">
        <f t="shared" si="4"/>
        <v>79</v>
      </c>
      <c r="J166" s="3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266</v>
      </c>
      <c r="E167" s="1"/>
      <c r="F167" s="1" t="s">
        <v>123</v>
      </c>
      <c r="G167" s="21">
        <v>0</v>
      </c>
      <c r="H167" s="3">
        <v>21</v>
      </c>
      <c r="I167" s="3">
        <f t="shared" si="4"/>
        <v>0</v>
      </c>
      <c r="J167" s="3">
        <v>76</v>
      </c>
      <c r="K167" s="4">
        <f t="shared" si="5"/>
        <v>0.27631578947368424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267</v>
      </c>
      <c r="E168" s="1"/>
      <c r="F168" s="1" t="s">
        <v>123</v>
      </c>
      <c r="G168" s="21">
        <v>0</v>
      </c>
      <c r="H168" s="3">
        <v>39.159999999999997</v>
      </c>
      <c r="I168" s="3">
        <f t="shared" si="4"/>
        <v>0</v>
      </c>
      <c r="J168" s="3">
        <v>124</v>
      </c>
      <c r="K168" s="4">
        <f t="shared" si="5"/>
        <v>0.31580645161290322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220</v>
      </c>
      <c r="E169" s="1">
        <v>2021</v>
      </c>
      <c r="F169" s="1" t="s">
        <v>123</v>
      </c>
      <c r="G169" s="21">
        <v>0</v>
      </c>
      <c r="H169" s="3">
        <v>93.17</v>
      </c>
      <c r="I169" s="3">
        <f t="shared" si="4"/>
        <v>0</v>
      </c>
      <c r="J169" s="3">
        <v>275</v>
      </c>
      <c r="K169" s="4">
        <f t="shared" si="5"/>
        <v>0.33879999999999999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221</v>
      </c>
      <c r="E170" s="1">
        <v>2022</v>
      </c>
      <c r="F170" s="1" t="s">
        <v>123</v>
      </c>
      <c r="G170" s="21">
        <v>0</v>
      </c>
      <c r="H170" s="3">
        <v>24</v>
      </c>
      <c r="I170" s="3">
        <f t="shared" si="4"/>
        <v>0</v>
      </c>
      <c r="J170" s="3">
        <v>79</v>
      </c>
      <c r="K170" s="4">
        <f t="shared" si="5"/>
        <v>0.30379746835443039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222</v>
      </c>
      <c r="E171" s="1">
        <v>2021</v>
      </c>
      <c r="F171" s="1" t="s">
        <v>76</v>
      </c>
      <c r="G171" s="21">
        <v>3</v>
      </c>
      <c r="H171" s="3">
        <v>40</v>
      </c>
      <c r="I171" s="3">
        <f t="shared" si="4"/>
        <v>120</v>
      </c>
      <c r="J171" s="3">
        <v>125</v>
      </c>
      <c r="K171" s="4">
        <f t="shared" si="5"/>
        <v>0.32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223</v>
      </c>
      <c r="E172" s="1">
        <v>2018</v>
      </c>
      <c r="F172" s="1" t="s">
        <v>372</v>
      </c>
      <c r="G172" s="21">
        <v>0</v>
      </c>
      <c r="H172" s="3">
        <v>32.25</v>
      </c>
      <c r="I172" s="3">
        <f t="shared" si="4"/>
        <v>0</v>
      </c>
      <c r="J172" s="3">
        <v>108</v>
      </c>
      <c r="K172" s="4">
        <f t="shared" si="5"/>
        <v>0.2986111111111111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224</v>
      </c>
      <c r="E173" s="1">
        <v>2018</v>
      </c>
      <c r="F173" s="1" t="s">
        <v>372</v>
      </c>
      <c r="G173" s="21">
        <v>0</v>
      </c>
      <c r="H173" s="3">
        <v>118</v>
      </c>
      <c r="I173" s="3">
        <f t="shared" si="4"/>
        <v>0</v>
      </c>
      <c r="J173" s="3">
        <v>390</v>
      </c>
      <c r="K173" s="4">
        <f t="shared" si="5"/>
        <v>0.30256410256410254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225</v>
      </c>
      <c r="C174" s="1" t="s">
        <v>226</v>
      </c>
      <c r="D174" s="1" t="s">
        <v>227</v>
      </c>
      <c r="E174" s="1"/>
      <c r="F174" s="1" t="s">
        <v>372</v>
      </c>
      <c r="G174" s="21">
        <v>0</v>
      </c>
      <c r="H174" s="3">
        <v>23.75</v>
      </c>
      <c r="I174" s="3">
        <f t="shared" si="4"/>
        <v>0</v>
      </c>
      <c r="J174" s="3">
        <v>80</v>
      </c>
      <c r="K174" s="4">
        <f t="shared" si="5"/>
        <v>0.296875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225</v>
      </c>
      <c r="C175" s="1" t="s">
        <v>226</v>
      </c>
      <c r="D175" s="1" t="s">
        <v>390</v>
      </c>
      <c r="E175" s="1">
        <v>2021</v>
      </c>
      <c r="F175" s="1" t="s">
        <v>372</v>
      </c>
      <c r="G175" s="21">
        <v>3</v>
      </c>
      <c r="H175" s="3">
        <v>27.95</v>
      </c>
      <c r="I175" s="3">
        <f t="shared" si="4"/>
        <v>83.85</v>
      </c>
      <c r="J175" s="3">
        <v>97</v>
      </c>
      <c r="K175" s="4">
        <f t="shared" si="5"/>
        <v>0.28814432989690719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108</v>
      </c>
      <c r="C176" s="1" t="s">
        <v>168</v>
      </c>
      <c r="D176" s="1" t="s">
        <v>374</v>
      </c>
      <c r="E176" s="1">
        <v>2022</v>
      </c>
      <c r="F176" s="1" t="s">
        <v>372</v>
      </c>
      <c r="G176" s="21">
        <v>0</v>
      </c>
      <c r="H176" s="3">
        <v>26</v>
      </c>
      <c r="I176" s="3">
        <f t="shared" si="4"/>
        <v>0</v>
      </c>
      <c r="J176" s="3">
        <v>99</v>
      </c>
      <c r="K176" s="4">
        <f t="shared" si="5"/>
        <v>0.26262626262626265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108</v>
      </c>
      <c r="C177" s="1" t="s">
        <v>168</v>
      </c>
      <c r="D177" s="1" t="s">
        <v>401</v>
      </c>
      <c r="E177" s="1">
        <v>2022</v>
      </c>
      <c r="F177" s="1" t="s">
        <v>90</v>
      </c>
      <c r="G177" s="21">
        <v>9</v>
      </c>
      <c r="H177" s="3">
        <v>18</v>
      </c>
      <c r="I177" s="3">
        <f t="shared" si="4"/>
        <v>162</v>
      </c>
      <c r="J177" s="3">
        <v>80</v>
      </c>
      <c r="K177" s="4">
        <f t="shared" si="5"/>
        <v>0.22500000000000001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108</v>
      </c>
      <c r="C178" s="1" t="s">
        <v>168</v>
      </c>
      <c r="D178" s="1" t="s">
        <v>392</v>
      </c>
      <c r="E178" s="1">
        <v>2022</v>
      </c>
      <c r="F178" s="1" t="s">
        <v>90</v>
      </c>
      <c r="G178" s="21">
        <v>0</v>
      </c>
      <c r="H178" s="3">
        <v>15</v>
      </c>
      <c r="I178" s="3">
        <f t="shared" si="4"/>
        <v>0</v>
      </c>
      <c r="J178" s="3">
        <v>80</v>
      </c>
      <c r="K178" s="4">
        <f t="shared" si="5"/>
        <v>0.1875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108</v>
      </c>
      <c r="C179" s="1" t="s">
        <v>168</v>
      </c>
      <c r="D179" s="1" t="s">
        <v>228</v>
      </c>
      <c r="E179" s="1">
        <v>2020</v>
      </c>
      <c r="F179" s="1" t="s">
        <v>90</v>
      </c>
      <c r="G179" s="21">
        <v>0</v>
      </c>
      <c r="H179" s="3">
        <v>24</v>
      </c>
      <c r="I179" s="3">
        <f t="shared" si="4"/>
        <v>0</v>
      </c>
      <c r="J179" s="3">
        <v>92</v>
      </c>
      <c r="K179" s="4">
        <f t="shared" si="5"/>
        <v>0.2608695652173913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108</v>
      </c>
      <c r="C180" s="1" t="s">
        <v>168</v>
      </c>
      <c r="D180" s="1" t="s">
        <v>229</v>
      </c>
      <c r="E180" s="1">
        <v>2020</v>
      </c>
      <c r="F180" s="1" t="s">
        <v>90</v>
      </c>
      <c r="G180" s="21">
        <v>0</v>
      </c>
      <c r="H180" s="3">
        <v>17.5</v>
      </c>
      <c r="I180" s="3">
        <f t="shared" si="4"/>
        <v>0</v>
      </c>
      <c r="J180" s="3">
        <v>80</v>
      </c>
      <c r="K180" s="4">
        <f t="shared" si="5"/>
        <v>0.21875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108</v>
      </c>
      <c r="C181" s="1" t="s">
        <v>168</v>
      </c>
      <c r="D181" s="1" t="s">
        <v>230</v>
      </c>
      <c r="E181" s="1">
        <v>2019</v>
      </c>
      <c r="F181" s="1" t="s">
        <v>90</v>
      </c>
      <c r="G181" s="21">
        <v>0</v>
      </c>
      <c r="H181" s="3">
        <v>17</v>
      </c>
      <c r="I181" s="3">
        <f t="shared" si="4"/>
        <v>0</v>
      </c>
      <c r="J181" s="3">
        <v>80</v>
      </c>
      <c r="K181" s="4">
        <f t="shared" si="5"/>
        <v>0.21249999999999999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225</v>
      </c>
      <c r="C182" s="1" t="s">
        <v>226</v>
      </c>
      <c r="D182" s="1" t="s">
        <v>231</v>
      </c>
      <c r="E182" s="1">
        <v>2019</v>
      </c>
      <c r="F182" s="1" t="s">
        <v>90</v>
      </c>
      <c r="G182" s="21">
        <v>0</v>
      </c>
      <c r="H182" s="3">
        <v>25</v>
      </c>
      <c r="I182" s="3">
        <f t="shared" si="4"/>
        <v>0</v>
      </c>
      <c r="J182" s="3">
        <v>91</v>
      </c>
      <c r="K182" s="4">
        <f t="shared" si="5"/>
        <v>0.27472527472527475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225</v>
      </c>
      <c r="C183" s="1" t="s">
        <v>226</v>
      </c>
      <c r="D183" s="1" t="s">
        <v>232</v>
      </c>
      <c r="E183" s="1"/>
      <c r="F183" s="1" t="s">
        <v>130</v>
      </c>
      <c r="G183" s="21">
        <v>0</v>
      </c>
      <c r="H183" s="3">
        <v>28</v>
      </c>
      <c r="I183" s="3">
        <f t="shared" si="4"/>
        <v>0</v>
      </c>
      <c r="J183" s="3">
        <v>98</v>
      </c>
      <c r="K183" s="4">
        <f t="shared" si="5"/>
        <v>0.2857142857142857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225</v>
      </c>
      <c r="C184" s="1" t="s">
        <v>146</v>
      </c>
      <c r="D184" s="1" t="s">
        <v>233</v>
      </c>
      <c r="E184" s="1"/>
      <c r="F184" s="1" t="s">
        <v>130</v>
      </c>
      <c r="G184" s="21">
        <v>0</v>
      </c>
      <c r="H184" s="3">
        <v>61</v>
      </c>
      <c r="I184" s="3">
        <f t="shared" si="4"/>
        <v>0</v>
      </c>
      <c r="J184" s="3">
        <v>190</v>
      </c>
      <c r="K184" s="4">
        <f t="shared" si="5"/>
        <v>0.32105263157894737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225</v>
      </c>
      <c r="C185" s="1" t="s">
        <v>226</v>
      </c>
      <c r="D185" s="1" t="s">
        <v>234</v>
      </c>
      <c r="E185" s="1">
        <v>2018</v>
      </c>
      <c r="F185" s="1" t="s">
        <v>130</v>
      </c>
      <c r="G185" s="21">
        <v>0</v>
      </c>
      <c r="H185" s="3">
        <v>40</v>
      </c>
      <c r="I185" s="3">
        <f t="shared" si="4"/>
        <v>0</v>
      </c>
      <c r="J185" s="3">
        <v>120</v>
      </c>
      <c r="K185" s="4">
        <f t="shared" si="5"/>
        <v>0.33333333333333331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235</v>
      </c>
      <c r="E186" s="1">
        <v>2021</v>
      </c>
      <c r="F186" s="1" t="s">
        <v>76</v>
      </c>
      <c r="G186" s="21">
        <v>0</v>
      </c>
      <c r="H186" s="3">
        <v>23</v>
      </c>
      <c r="I186" s="3">
        <f t="shared" si="4"/>
        <v>0</v>
      </c>
      <c r="J186" s="3">
        <v>94</v>
      </c>
      <c r="K186" s="4">
        <f t="shared" si="5"/>
        <v>0.24468085106382978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236</v>
      </c>
      <c r="E187" s="1"/>
      <c r="F187" s="1" t="s">
        <v>76</v>
      </c>
      <c r="G187" s="21">
        <v>0</v>
      </c>
      <c r="H187" s="3">
        <v>22</v>
      </c>
      <c r="I187" s="3">
        <f t="shared" si="4"/>
        <v>0</v>
      </c>
      <c r="J187" s="3">
        <v>87</v>
      </c>
      <c r="K187" s="4">
        <f t="shared" si="5"/>
        <v>0.25287356321839083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237</v>
      </c>
      <c r="E188" s="1">
        <v>2021</v>
      </c>
      <c r="F188" s="1" t="s">
        <v>50</v>
      </c>
      <c r="G188" s="21">
        <v>0</v>
      </c>
      <c r="H188" s="3">
        <v>22</v>
      </c>
      <c r="I188" s="3">
        <f t="shared" si="4"/>
        <v>0</v>
      </c>
      <c r="J188" s="3">
        <v>95</v>
      </c>
      <c r="K188" s="4">
        <f t="shared" si="5"/>
        <v>0.23157894736842105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238</v>
      </c>
      <c r="E189" s="1">
        <v>2020</v>
      </c>
      <c r="F189" s="1" t="s">
        <v>123</v>
      </c>
      <c r="G189" s="21">
        <v>0</v>
      </c>
      <c r="H189" s="3">
        <v>26.16</v>
      </c>
      <c r="I189" s="3">
        <f t="shared" si="4"/>
        <v>0</v>
      </c>
      <c r="J189" s="3">
        <v>99</v>
      </c>
      <c r="K189" s="4">
        <f t="shared" si="5"/>
        <v>0.26424242424242422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239</v>
      </c>
      <c r="E190" s="1">
        <v>2020</v>
      </c>
      <c r="F190" s="1" t="s">
        <v>372</v>
      </c>
      <c r="G190" s="21">
        <v>0</v>
      </c>
      <c r="H190" s="3">
        <v>23</v>
      </c>
      <c r="I190" s="3">
        <f t="shared" si="4"/>
        <v>0</v>
      </c>
      <c r="J190" s="3">
        <v>98</v>
      </c>
      <c r="K190" s="4">
        <f t="shared" si="5"/>
        <v>0.23469387755102042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240</v>
      </c>
      <c r="E191" s="1">
        <v>2021</v>
      </c>
      <c r="F191" s="1" t="s">
        <v>372</v>
      </c>
      <c r="G191" s="21">
        <v>0</v>
      </c>
      <c r="H191" s="3">
        <v>19</v>
      </c>
      <c r="I191" s="3">
        <f t="shared" si="4"/>
        <v>0</v>
      </c>
      <c r="J191" s="3">
        <v>95</v>
      </c>
      <c r="K191" s="4">
        <f t="shared" si="5"/>
        <v>0.2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241</v>
      </c>
      <c r="E192" s="1"/>
      <c r="F192" s="1" t="s">
        <v>372</v>
      </c>
      <c r="G192" s="21">
        <v>0</v>
      </c>
      <c r="H192" s="3">
        <v>30</v>
      </c>
      <c r="I192" s="3">
        <f t="shared" si="4"/>
        <v>0</v>
      </c>
      <c r="J192" s="3">
        <v>99</v>
      </c>
      <c r="K192" s="4">
        <f t="shared" si="5"/>
        <v>0.30303030303030304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242</v>
      </c>
      <c r="E193" s="1">
        <v>2018</v>
      </c>
      <c r="F193" s="1" t="s">
        <v>372</v>
      </c>
      <c r="G193" s="21">
        <v>0</v>
      </c>
      <c r="H193" s="3">
        <v>53</v>
      </c>
      <c r="I193" s="3">
        <f t="shared" si="4"/>
        <v>0</v>
      </c>
      <c r="J193" s="3">
        <v>162</v>
      </c>
      <c r="K193" s="4">
        <f t="shared" si="5"/>
        <v>0.3271604938271605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134</v>
      </c>
      <c r="C194" s="1" t="s">
        <v>243</v>
      </c>
      <c r="D194" s="1" t="s">
        <v>244</v>
      </c>
      <c r="E194" s="1">
        <v>2019</v>
      </c>
      <c r="F194" s="1" t="s">
        <v>130</v>
      </c>
      <c r="G194" s="21">
        <v>0</v>
      </c>
      <c r="H194" s="3">
        <v>39.5</v>
      </c>
      <c r="I194" s="3">
        <f t="shared" si="4"/>
        <v>0</v>
      </c>
      <c r="J194" s="3">
        <v>125</v>
      </c>
      <c r="K194" s="4">
        <f t="shared" si="5"/>
        <v>0.316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150</v>
      </c>
      <c r="D195" s="1" t="s">
        <v>245</v>
      </c>
      <c r="E195" s="1">
        <v>2018</v>
      </c>
      <c r="F195" s="1" t="s">
        <v>130</v>
      </c>
      <c r="G195" s="21">
        <v>0</v>
      </c>
      <c r="H195" s="3">
        <v>105</v>
      </c>
      <c r="I195" s="3">
        <f t="shared" si="4"/>
        <v>0</v>
      </c>
      <c r="J195" s="3">
        <v>325</v>
      </c>
      <c r="K195" s="4">
        <f t="shared" si="5"/>
        <v>0.32307692307692309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150</v>
      </c>
      <c r="D196" s="1" t="s">
        <v>245</v>
      </c>
      <c r="E196" s="1">
        <v>2022</v>
      </c>
      <c r="F196" s="1" t="s">
        <v>130</v>
      </c>
      <c r="G196" s="21">
        <v>6</v>
      </c>
      <c r="H196" s="3">
        <v>110</v>
      </c>
      <c r="I196" s="3">
        <f t="shared" si="4"/>
        <v>660</v>
      </c>
      <c r="J196" s="3">
        <v>325</v>
      </c>
      <c r="K196" s="4">
        <f t="shared" si="5"/>
        <v>0.33846153846153848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150</v>
      </c>
      <c r="D197" s="1" t="s">
        <v>246</v>
      </c>
      <c r="E197" s="1"/>
      <c r="F197" s="1" t="s">
        <v>90</v>
      </c>
      <c r="G197" s="21">
        <v>0</v>
      </c>
      <c r="H197" s="3">
        <v>24</v>
      </c>
      <c r="I197" s="3">
        <f t="shared" si="4"/>
        <v>0</v>
      </c>
      <c r="J197" s="3">
        <v>79</v>
      </c>
      <c r="K197" s="4">
        <f t="shared" si="5"/>
        <v>0.30379746835443039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150</v>
      </c>
      <c r="D198" s="1" t="s">
        <v>247</v>
      </c>
      <c r="E198" s="1">
        <v>2019</v>
      </c>
      <c r="F198" s="1" t="s">
        <v>90</v>
      </c>
      <c r="G198" s="21">
        <v>4</v>
      </c>
      <c r="H198" s="3">
        <v>60</v>
      </c>
      <c r="I198" s="3">
        <f t="shared" ref="I198:I261" si="6">H198*G198</f>
        <v>240</v>
      </c>
      <c r="J198" s="3">
        <v>188</v>
      </c>
      <c r="K198" s="4">
        <f t="shared" si="5"/>
        <v>0.31914893617021278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150</v>
      </c>
      <c r="D199" s="1" t="s">
        <v>248</v>
      </c>
      <c r="E199" s="1"/>
      <c r="F199" s="1" t="s">
        <v>249</v>
      </c>
      <c r="G199" s="21">
        <v>0</v>
      </c>
      <c r="H199" s="3">
        <v>38.5</v>
      </c>
      <c r="I199" s="3">
        <f t="shared" si="6"/>
        <v>0</v>
      </c>
      <c r="J199" s="3">
        <v>122</v>
      </c>
      <c r="K199" s="4">
        <f t="shared" si="5"/>
        <v>0.3155737704918033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150</v>
      </c>
      <c r="D200" s="1" t="s">
        <v>250</v>
      </c>
      <c r="E200" s="1"/>
      <c r="F200" s="1" t="s">
        <v>249</v>
      </c>
      <c r="G200" s="21">
        <v>0</v>
      </c>
      <c r="H200" s="3">
        <v>27</v>
      </c>
      <c r="I200" s="3">
        <f t="shared" si="6"/>
        <v>0</v>
      </c>
      <c r="J200" s="3">
        <v>85</v>
      </c>
      <c r="K200" s="4">
        <f t="shared" si="5"/>
        <v>0.31764705882352939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225</v>
      </c>
      <c r="C201" s="1" t="s">
        <v>226</v>
      </c>
      <c r="D201" s="1" t="s">
        <v>251</v>
      </c>
      <c r="E201" s="1"/>
      <c r="F201" s="1" t="s">
        <v>372</v>
      </c>
      <c r="G201" s="21">
        <v>0</v>
      </c>
      <c r="H201" s="3">
        <v>46.45</v>
      </c>
      <c r="I201" s="3">
        <f t="shared" si="6"/>
        <v>0</v>
      </c>
      <c r="J201" s="3">
        <v>142</v>
      </c>
      <c r="K201" s="4">
        <f t="shared" si="5"/>
        <v>0.32711267605633804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157</v>
      </c>
      <c r="C202" s="1" t="s">
        <v>252</v>
      </c>
      <c r="D202" s="1" t="s">
        <v>253</v>
      </c>
      <c r="E202" s="1">
        <v>2020</v>
      </c>
      <c r="F202" s="1" t="s">
        <v>372</v>
      </c>
      <c r="G202" s="21">
        <v>4</v>
      </c>
      <c r="H202" s="3">
        <v>23</v>
      </c>
      <c r="I202" s="3">
        <f t="shared" si="6"/>
        <v>92</v>
      </c>
      <c r="J202" s="3">
        <v>79</v>
      </c>
      <c r="K202" s="4">
        <f t="shared" si="5"/>
        <v>0.29113924050632911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157</v>
      </c>
      <c r="C203" s="1" t="s">
        <v>385</v>
      </c>
      <c r="D203" s="1" t="s">
        <v>386</v>
      </c>
      <c r="E203" s="1">
        <v>2022</v>
      </c>
      <c r="F203" s="1" t="s">
        <v>123</v>
      </c>
      <c r="G203" s="21">
        <v>9</v>
      </c>
      <c r="H203" s="3">
        <v>33.33</v>
      </c>
      <c r="I203" s="3">
        <f t="shared" si="6"/>
        <v>299.96999999999997</v>
      </c>
      <c r="J203" s="3">
        <v>102</v>
      </c>
      <c r="K203" s="4">
        <f t="shared" si="5"/>
        <v>0.3267647058823529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254</v>
      </c>
      <c r="C204" s="1" t="s">
        <v>255</v>
      </c>
      <c r="D204" s="1" t="s">
        <v>256</v>
      </c>
      <c r="E204" s="1">
        <v>2016</v>
      </c>
      <c r="F204" s="1" t="s">
        <v>372</v>
      </c>
      <c r="G204" s="21">
        <v>0</v>
      </c>
      <c r="H204" s="3">
        <v>33.5</v>
      </c>
      <c r="I204" s="3">
        <f t="shared" si="6"/>
        <v>0</v>
      </c>
      <c r="J204" s="3">
        <v>102</v>
      </c>
      <c r="K204" s="4">
        <f t="shared" si="5"/>
        <v>0.32843137254901961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150</v>
      </c>
      <c r="D205" s="1" t="s">
        <v>257</v>
      </c>
      <c r="E205" s="1">
        <v>2016</v>
      </c>
      <c r="F205" s="1" t="s">
        <v>372</v>
      </c>
      <c r="G205" s="21">
        <v>0</v>
      </c>
      <c r="H205" s="3">
        <v>40</v>
      </c>
      <c r="I205" s="3">
        <f t="shared" si="6"/>
        <v>0</v>
      </c>
      <c r="J205" s="3">
        <v>120</v>
      </c>
      <c r="K205" s="4">
        <f t="shared" si="5"/>
        <v>0.33333333333333331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150</v>
      </c>
      <c r="D206" s="1" t="s">
        <v>258</v>
      </c>
      <c r="E206" s="1">
        <v>2018</v>
      </c>
      <c r="F206" s="1" t="s">
        <v>372</v>
      </c>
      <c r="G206" s="21">
        <v>0</v>
      </c>
      <c r="H206" s="3">
        <v>39</v>
      </c>
      <c r="I206" s="3">
        <f t="shared" si="6"/>
        <v>0</v>
      </c>
      <c r="J206" s="3">
        <v>122</v>
      </c>
      <c r="K206" s="4">
        <f t="shared" si="5"/>
        <v>0.31967213114754101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146</v>
      </c>
      <c r="D207" s="1" t="s">
        <v>259</v>
      </c>
      <c r="E207" s="1"/>
      <c r="F207" s="1" t="s">
        <v>372</v>
      </c>
      <c r="G207" s="21">
        <v>0</v>
      </c>
      <c r="H207" s="3">
        <v>51</v>
      </c>
      <c r="I207" s="3">
        <f t="shared" si="6"/>
        <v>0</v>
      </c>
      <c r="J207" s="3">
        <v>155</v>
      </c>
      <c r="K207" s="4">
        <f t="shared" si="5"/>
        <v>0.32903225806451614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278</v>
      </c>
      <c r="C208" s="1" t="s">
        <v>148</v>
      </c>
      <c r="D208" s="1" t="s">
        <v>279</v>
      </c>
      <c r="E208" s="1">
        <v>2021</v>
      </c>
      <c r="F208" s="1" t="s">
        <v>123</v>
      </c>
      <c r="G208" s="21">
        <v>4</v>
      </c>
      <c r="H208" s="3">
        <v>60</v>
      </c>
      <c r="I208" s="3">
        <f t="shared" si="6"/>
        <v>240</v>
      </c>
      <c r="J208" s="3">
        <v>185</v>
      </c>
      <c r="K208" s="4">
        <f t="shared" si="5"/>
        <v>0.32432432432432434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148</v>
      </c>
      <c r="D209" s="1" t="s">
        <v>280</v>
      </c>
      <c r="E209" s="1">
        <v>2020</v>
      </c>
      <c r="F209" s="1" t="s">
        <v>123</v>
      </c>
      <c r="G209" s="21">
        <v>3</v>
      </c>
      <c r="H209" s="3">
        <v>103.5</v>
      </c>
      <c r="I209" s="3">
        <f t="shared" si="6"/>
        <v>310.5</v>
      </c>
      <c r="J209" s="3">
        <v>345</v>
      </c>
      <c r="K209" s="4">
        <f t="shared" si="5"/>
        <v>0.3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148</v>
      </c>
      <c r="D210" s="1" t="s">
        <v>281</v>
      </c>
      <c r="E210" s="1">
        <v>2020</v>
      </c>
      <c r="F210" s="1" t="s">
        <v>123</v>
      </c>
      <c r="G210" s="21">
        <v>0</v>
      </c>
      <c r="H210" s="3">
        <v>69</v>
      </c>
      <c r="I210" s="3">
        <f t="shared" si="6"/>
        <v>0</v>
      </c>
      <c r="J210" s="3">
        <v>227</v>
      </c>
      <c r="K210" s="4">
        <f t="shared" si="5"/>
        <v>0.30396475770925108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148</v>
      </c>
      <c r="D211" s="5" t="s">
        <v>282</v>
      </c>
      <c r="E211" s="1">
        <v>2018</v>
      </c>
      <c r="F211" s="1" t="s">
        <v>123</v>
      </c>
      <c r="G211" s="21">
        <v>0</v>
      </c>
      <c r="H211" s="3">
        <v>40.47</v>
      </c>
      <c r="I211" s="3">
        <f t="shared" si="6"/>
        <v>0</v>
      </c>
      <c r="J211" s="3">
        <v>128</v>
      </c>
      <c r="K211" s="4">
        <f t="shared" si="5"/>
        <v>0.31617187499999999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148</v>
      </c>
      <c r="D212" s="1" t="s">
        <v>283</v>
      </c>
      <c r="E212" s="1">
        <v>2020</v>
      </c>
      <c r="F212" s="1" t="s">
        <v>123</v>
      </c>
      <c r="G212" s="21">
        <v>0</v>
      </c>
      <c r="H212" s="3">
        <v>69</v>
      </c>
      <c r="I212" s="3">
        <f t="shared" si="6"/>
        <v>0</v>
      </c>
      <c r="J212" s="3">
        <v>239</v>
      </c>
      <c r="K212" s="4">
        <f t="shared" si="5"/>
        <v>0.28870292887029286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108</v>
      </c>
      <c r="C213" s="1" t="s">
        <v>388</v>
      </c>
      <c r="D213" s="1" t="s">
        <v>389</v>
      </c>
      <c r="E213" s="1">
        <v>2022</v>
      </c>
      <c r="F213" s="1" t="s">
        <v>372</v>
      </c>
      <c r="G213" s="21">
        <v>8</v>
      </c>
      <c r="H213" s="3">
        <v>28.5</v>
      </c>
      <c r="I213" s="3">
        <f t="shared" si="6"/>
        <v>228</v>
      </c>
      <c r="J213" s="3">
        <v>90</v>
      </c>
      <c r="K213" s="4">
        <f t="shared" si="5"/>
        <v>0.31666666666666665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6" t="s">
        <v>284</v>
      </c>
      <c r="B214" s="1" t="s">
        <v>108</v>
      </c>
      <c r="C214" s="1" t="s">
        <v>155</v>
      </c>
      <c r="D214" s="1" t="s">
        <v>285</v>
      </c>
      <c r="E214" s="1"/>
      <c r="F214" s="1" t="s">
        <v>50</v>
      </c>
      <c r="G214" s="21">
        <v>0</v>
      </c>
      <c r="H214" s="3">
        <v>69</v>
      </c>
      <c r="I214" s="3">
        <f t="shared" si="6"/>
        <v>0</v>
      </c>
      <c r="J214" s="3">
        <v>227</v>
      </c>
      <c r="K214" s="4">
        <f t="shared" ref="K214:K274" si="7">H214/J214</f>
        <v>0.30396475770925108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6" t="s">
        <v>284</v>
      </c>
      <c r="B215" s="1" t="s">
        <v>108</v>
      </c>
      <c r="C215" s="1" t="s">
        <v>286</v>
      </c>
      <c r="D215" s="1" t="s">
        <v>287</v>
      </c>
      <c r="E215" s="1">
        <v>2022</v>
      </c>
      <c r="F215" s="1" t="s">
        <v>123</v>
      </c>
      <c r="G215" s="21">
        <v>2</v>
      </c>
      <c r="H215" s="3">
        <v>16.77</v>
      </c>
      <c r="I215" s="3">
        <f t="shared" si="6"/>
        <v>33.54</v>
      </c>
      <c r="J215" s="3">
        <v>68</v>
      </c>
      <c r="K215" s="4">
        <f t="shared" si="7"/>
        <v>0.24661764705882352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6" t="s">
        <v>284</v>
      </c>
      <c r="B216" s="1" t="s">
        <v>108</v>
      </c>
      <c r="C216" s="1" t="s">
        <v>286</v>
      </c>
      <c r="D216" s="1" t="s">
        <v>288</v>
      </c>
      <c r="E216" s="1">
        <v>2020</v>
      </c>
      <c r="F216" s="1" t="s">
        <v>123</v>
      </c>
      <c r="G216" s="21">
        <v>0</v>
      </c>
      <c r="H216" s="3">
        <v>17.16</v>
      </c>
      <c r="I216" s="3">
        <f t="shared" si="6"/>
        <v>0</v>
      </c>
      <c r="J216" s="3">
        <v>68</v>
      </c>
      <c r="K216" s="4">
        <f t="shared" si="7"/>
        <v>0.25235294117647061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6" t="s">
        <v>284</v>
      </c>
      <c r="B217" s="1" t="s">
        <v>157</v>
      </c>
      <c r="C217" s="1" t="s">
        <v>289</v>
      </c>
      <c r="D217" s="5" t="s">
        <v>290</v>
      </c>
      <c r="E217" s="1"/>
      <c r="F217" s="1" t="s">
        <v>83</v>
      </c>
      <c r="G217" s="21">
        <v>0</v>
      </c>
      <c r="H217" s="3">
        <v>24</v>
      </c>
      <c r="I217" s="3">
        <f t="shared" si="6"/>
        <v>0</v>
      </c>
      <c r="J217" s="3">
        <v>82</v>
      </c>
      <c r="K217" s="4">
        <f t="shared" si="7"/>
        <v>0.29268292682926828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6" t="s">
        <v>284</v>
      </c>
      <c r="B218" s="1" t="s">
        <v>225</v>
      </c>
      <c r="C218" s="1" t="s">
        <v>291</v>
      </c>
      <c r="D218" s="1" t="s">
        <v>292</v>
      </c>
      <c r="E218" s="1"/>
      <c r="F218" s="1" t="s">
        <v>83</v>
      </c>
      <c r="G218" s="21">
        <v>6</v>
      </c>
      <c r="H218" s="3">
        <v>31</v>
      </c>
      <c r="I218" s="3">
        <f t="shared" si="6"/>
        <v>186</v>
      </c>
      <c r="J218" s="3">
        <v>94</v>
      </c>
      <c r="K218" s="4">
        <f t="shared" si="7"/>
        <v>0.32978723404255317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6" t="s">
        <v>284</v>
      </c>
      <c r="B219" s="1" t="s">
        <v>157</v>
      </c>
      <c r="C219" s="1" t="s">
        <v>293</v>
      </c>
      <c r="D219" s="1" t="s">
        <v>294</v>
      </c>
      <c r="E219" s="1"/>
      <c r="F219" s="1" t="s">
        <v>83</v>
      </c>
      <c r="G219" s="21">
        <v>0</v>
      </c>
      <c r="H219" s="3">
        <v>20</v>
      </c>
      <c r="I219" s="3">
        <f t="shared" si="6"/>
        <v>0</v>
      </c>
      <c r="J219" s="3">
        <v>70</v>
      </c>
      <c r="K219" s="4">
        <f t="shared" si="7"/>
        <v>0.2857142857142857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296</v>
      </c>
      <c r="D220" s="1" t="s">
        <v>297</v>
      </c>
      <c r="E220" s="1"/>
      <c r="F220" s="1" t="s">
        <v>90</v>
      </c>
      <c r="G220" s="21">
        <v>0</v>
      </c>
      <c r="H220" s="3">
        <v>159</v>
      </c>
      <c r="I220" s="3">
        <f t="shared" si="6"/>
        <v>0</v>
      </c>
      <c r="J220" s="3">
        <v>469</v>
      </c>
      <c r="K220" s="4">
        <f t="shared" si="7"/>
        <v>0.33901918976545842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296</v>
      </c>
      <c r="D221" s="1" t="s">
        <v>298</v>
      </c>
      <c r="E221" s="1"/>
      <c r="F221" s="1" t="s">
        <v>90</v>
      </c>
      <c r="G221" s="21">
        <v>0</v>
      </c>
      <c r="H221" s="3">
        <v>112</v>
      </c>
      <c r="I221" s="3">
        <f t="shared" si="6"/>
        <v>0</v>
      </c>
      <c r="J221" s="3">
        <v>349</v>
      </c>
      <c r="K221" s="4">
        <f t="shared" si="7"/>
        <v>0.3209169054441261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299</v>
      </c>
      <c r="D222" s="1" t="s">
        <v>300</v>
      </c>
      <c r="E222" s="1"/>
      <c r="F222" s="1" t="s">
        <v>372</v>
      </c>
      <c r="G222" s="21">
        <v>0</v>
      </c>
      <c r="H222" s="3">
        <v>24</v>
      </c>
      <c r="I222" s="3">
        <f t="shared" si="6"/>
        <v>0</v>
      </c>
      <c r="J222" s="3">
        <v>79</v>
      </c>
      <c r="K222" s="4">
        <f t="shared" si="7"/>
        <v>0.30379746835443039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299</v>
      </c>
      <c r="D223" s="1" t="s">
        <v>301</v>
      </c>
      <c r="E223" s="1">
        <v>2021</v>
      </c>
      <c r="F223" s="1" t="s">
        <v>123</v>
      </c>
      <c r="G223" s="21">
        <v>3</v>
      </c>
      <c r="H223" s="3">
        <v>31.83</v>
      </c>
      <c r="I223" s="3">
        <f t="shared" si="6"/>
        <v>95.49</v>
      </c>
      <c r="J223" s="3">
        <v>99</v>
      </c>
      <c r="K223" s="4">
        <f t="shared" si="7"/>
        <v>0.32151515151515148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108</v>
      </c>
      <c r="C224" s="1" t="s">
        <v>302</v>
      </c>
      <c r="D224" s="1" t="s">
        <v>303</v>
      </c>
      <c r="E224" s="1"/>
      <c r="F224" s="1" t="s">
        <v>372</v>
      </c>
      <c r="G224" s="21">
        <v>0</v>
      </c>
      <c r="H224" s="3">
        <v>28.75</v>
      </c>
      <c r="I224" s="3">
        <f t="shared" si="6"/>
        <v>0</v>
      </c>
      <c r="J224" s="3">
        <v>98</v>
      </c>
      <c r="K224" s="4">
        <f t="shared" si="7"/>
        <v>0.29336734693877553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302</v>
      </c>
      <c r="D225" s="1" t="s">
        <v>304</v>
      </c>
      <c r="E225" s="1"/>
      <c r="F225" s="1" t="s">
        <v>372</v>
      </c>
      <c r="G225" s="21">
        <v>0</v>
      </c>
      <c r="H225" s="3">
        <v>28</v>
      </c>
      <c r="I225" s="3">
        <f t="shared" si="6"/>
        <v>0</v>
      </c>
      <c r="J225" s="3">
        <v>92</v>
      </c>
      <c r="K225" s="4">
        <f t="shared" si="7"/>
        <v>0.30434782608695654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305</v>
      </c>
      <c r="D226" s="1" t="s">
        <v>306</v>
      </c>
      <c r="E226" s="1"/>
      <c r="F226" s="1" t="s">
        <v>83</v>
      </c>
      <c r="G226" s="21">
        <v>0</v>
      </c>
      <c r="H226" s="3">
        <v>35</v>
      </c>
      <c r="I226" s="3">
        <f t="shared" si="6"/>
        <v>0</v>
      </c>
      <c r="J226" s="3">
        <v>110</v>
      </c>
      <c r="K226" s="4">
        <f t="shared" si="7"/>
        <v>0.31818181818181818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108</v>
      </c>
      <c r="C227" s="1" t="s">
        <v>299</v>
      </c>
      <c r="D227" s="1" t="s">
        <v>307</v>
      </c>
      <c r="E227" s="1"/>
      <c r="F227" s="1" t="s">
        <v>83</v>
      </c>
      <c r="G227" s="21">
        <v>0</v>
      </c>
      <c r="H227" s="3">
        <v>34</v>
      </c>
      <c r="I227" s="3">
        <f t="shared" si="6"/>
        <v>0</v>
      </c>
      <c r="J227" s="3">
        <v>108</v>
      </c>
      <c r="K227" s="4">
        <f t="shared" si="7"/>
        <v>0.31481481481481483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308</v>
      </c>
      <c r="D228" s="1" t="s">
        <v>309</v>
      </c>
      <c r="E228" s="1"/>
      <c r="F228" s="1" t="s">
        <v>83</v>
      </c>
      <c r="G228" s="21">
        <v>0</v>
      </c>
      <c r="H228" s="3">
        <v>46</v>
      </c>
      <c r="I228" s="3">
        <f t="shared" si="6"/>
        <v>0</v>
      </c>
      <c r="J228" s="3">
        <v>138</v>
      </c>
      <c r="K228" s="4">
        <f t="shared" si="7"/>
        <v>0.33333333333333331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299</v>
      </c>
      <c r="D229" s="1" t="s">
        <v>310</v>
      </c>
      <c r="E229" s="1"/>
      <c r="F229" s="1" t="s">
        <v>130</v>
      </c>
      <c r="G229" s="21">
        <v>4</v>
      </c>
      <c r="H229" s="3">
        <v>32</v>
      </c>
      <c r="I229" s="3">
        <f t="shared" si="6"/>
        <v>128</v>
      </c>
      <c r="J229" s="3">
        <v>102</v>
      </c>
      <c r="K229" s="4">
        <f t="shared" si="7"/>
        <v>0.31372549019607843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96</v>
      </c>
      <c r="C230" s="1" t="s">
        <v>302</v>
      </c>
      <c r="D230" s="1" t="s">
        <v>311</v>
      </c>
      <c r="E230" s="1"/>
      <c r="F230" s="1" t="s">
        <v>130</v>
      </c>
      <c r="G230" s="21">
        <v>0</v>
      </c>
      <c r="H230" s="3">
        <v>28</v>
      </c>
      <c r="I230" s="3">
        <f t="shared" si="6"/>
        <v>0</v>
      </c>
      <c r="J230" s="3">
        <v>94</v>
      </c>
      <c r="K230" s="4">
        <f t="shared" si="7"/>
        <v>0.2978723404255319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312</v>
      </c>
      <c r="E231" s="1"/>
      <c r="F231" s="1" t="s">
        <v>90</v>
      </c>
      <c r="G231" s="21">
        <v>0</v>
      </c>
      <c r="H231" s="3">
        <v>36</v>
      </c>
      <c r="I231" s="3">
        <f t="shared" si="6"/>
        <v>0</v>
      </c>
      <c r="J231" s="3">
        <v>116</v>
      </c>
      <c r="K231" s="4">
        <f t="shared" si="7"/>
        <v>0.31034482758620691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371</v>
      </c>
      <c r="E232" s="1">
        <v>2020</v>
      </c>
      <c r="F232" s="1" t="s">
        <v>372</v>
      </c>
      <c r="G232" s="21">
        <v>1</v>
      </c>
      <c r="H232" s="3">
        <v>68</v>
      </c>
      <c r="I232" s="3">
        <f t="shared" si="6"/>
        <v>68</v>
      </c>
      <c r="J232" s="3">
        <v>220</v>
      </c>
      <c r="K232" s="4">
        <v>0.30909999999999999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313</v>
      </c>
      <c r="E233" s="1"/>
      <c r="F233" s="1" t="s">
        <v>372</v>
      </c>
      <c r="G233" s="21">
        <v>5</v>
      </c>
      <c r="H233" s="3">
        <v>36.950000000000003</v>
      </c>
      <c r="I233" s="3">
        <f t="shared" si="6"/>
        <v>184.75</v>
      </c>
      <c r="J233" s="3">
        <v>116</v>
      </c>
      <c r="K233" s="4">
        <f t="shared" si="7"/>
        <v>0.31853448275862073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314</v>
      </c>
      <c r="E234" s="1"/>
      <c r="F234" s="1" t="s">
        <v>372</v>
      </c>
      <c r="G234" s="21">
        <v>0</v>
      </c>
      <c r="H234" s="3">
        <v>29</v>
      </c>
      <c r="I234" s="3">
        <f t="shared" si="6"/>
        <v>0</v>
      </c>
      <c r="J234" s="3">
        <v>96</v>
      </c>
      <c r="K234" s="4">
        <f t="shared" si="7"/>
        <v>0.30208333333333331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315</v>
      </c>
      <c r="E235" s="1"/>
      <c r="F235" s="1" t="s">
        <v>372</v>
      </c>
      <c r="G235" s="21">
        <v>0</v>
      </c>
      <c r="H235" s="3">
        <v>49</v>
      </c>
      <c r="I235" s="3">
        <f t="shared" si="6"/>
        <v>0</v>
      </c>
      <c r="J235" s="3">
        <v>155</v>
      </c>
      <c r="K235" s="4">
        <f t="shared" si="7"/>
        <v>0.31612903225806449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316</v>
      </c>
      <c r="E236" s="1"/>
      <c r="F236" s="1" t="s">
        <v>372</v>
      </c>
      <c r="G236" s="21">
        <v>0</v>
      </c>
      <c r="H236" s="3">
        <v>294</v>
      </c>
      <c r="I236" s="3">
        <f t="shared" si="6"/>
        <v>0</v>
      </c>
      <c r="J236" s="3">
        <v>780</v>
      </c>
      <c r="K236" s="4">
        <f t="shared" si="7"/>
        <v>0.37692307692307692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317</v>
      </c>
      <c r="E237" s="1"/>
      <c r="F237" s="1" t="s">
        <v>372</v>
      </c>
      <c r="G237" s="21">
        <v>0</v>
      </c>
      <c r="H237" s="3">
        <v>340</v>
      </c>
      <c r="I237" s="3">
        <f t="shared" si="6"/>
        <v>0</v>
      </c>
      <c r="J237" s="3">
        <v>1050</v>
      </c>
      <c r="K237" s="4">
        <f t="shared" si="7"/>
        <v>0.32380952380952382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318</v>
      </c>
      <c r="E238" s="1"/>
      <c r="F238" s="1" t="s">
        <v>372</v>
      </c>
      <c r="G238" s="21">
        <v>2</v>
      </c>
      <c r="H238" s="3">
        <v>455</v>
      </c>
      <c r="I238" s="3">
        <f t="shared" si="6"/>
        <v>910</v>
      </c>
      <c r="J238" s="3">
        <v>1150</v>
      </c>
      <c r="K238" s="4">
        <f t="shared" si="7"/>
        <v>0.39565217391304347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319</v>
      </c>
      <c r="E239" s="1"/>
      <c r="F239" s="1" t="s">
        <v>372</v>
      </c>
      <c r="G239" s="21">
        <v>0</v>
      </c>
      <c r="H239" s="3">
        <v>95</v>
      </c>
      <c r="I239" s="3">
        <f t="shared" si="6"/>
        <v>0</v>
      </c>
      <c r="J239" s="3">
        <v>330</v>
      </c>
      <c r="K239" s="4">
        <f t="shared" si="7"/>
        <v>0.2878787878787879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320</v>
      </c>
      <c r="E240" s="1"/>
      <c r="F240" s="1" t="s">
        <v>372</v>
      </c>
      <c r="G240" s="21">
        <v>0</v>
      </c>
      <c r="H240" s="3">
        <v>74</v>
      </c>
      <c r="I240" s="3">
        <f t="shared" si="6"/>
        <v>0</v>
      </c>
      <c r="J240" s="3">
        <v>240</v>
      </c>
      <c r="K240" s="4">
        <f t="shared" si="7"/>
        <v>0.30833333333333335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321</v>
      </c>
      <c r="E241" s="1"/>
      <c r="F241" s="1" t="s">
        <v>372</v>
      </c>
      <c r="G241" s="21">
        <v>3</v>
      </c>
      <c r="H241" s="3">
        <v>173</v>
      </c>
      <c r="I241" s="3">
        <f t="shared" si="6"/>
        <v>519</v>
      </c>
      <c r="J241" s="3">
        <v>550</v>
      </c>
      <c r="K241" s="4">
        <f t="shared" si="7"/>
        <v>0.31454545454545457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322</v>
      </c>
      <c r="E242" s="1"/>
      <c r="F242" s="1" t="s">
        <v>372</v>
      </c>
      <c r="G242" s="21">
        <v>0</v>
      </c>
      <c r="H242" s="3">
        <v>179</v>
      </c>
      <c r="I242" s="3">
        <f t="shared" si="6"/>
        <v>0</v>
      </c>
      <c r="J242" s="3">
        <v>575</v>
      </c>
      <c r="K242" s="4">
        <f t="shared" si="7"/>
        <v>0.31130434782608696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323</v>
      </c>
      <c r="E243" s="1">
        <v>2016</v>
      </c>
      <c r="F243" s="1" t="s">
        <v>372</v>
      </c>
      <c r="G243" s="21">
        <v>2</v>
      </c>
      <c r="H243" s="3">
        <v>71.95</v>
      </c>
      <c r="I243" s="3">
        <f t="shared" si="6"/>
        <v>143.9</v>
      </c>
      <c r="J243" s="3">
        <v>230</v>
      </c>
      <c r="K243" s="4">
        <f t="shared" si="7"/>
        <v>0.31282608695652175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324</v>
      </c>
      <c r="E244" s="1">
        <v>2020</v>
      </c>
      <c r="F244" s="1" t="s">
        <v>372</v>
      </c>
      <c r="G244" s="21">
        <v>2</v>
      </c>
      <c r="H244" s="3">
        <v>932</v>
      </c>
      <c r="I244" s="3">
        <f t="shared" si="6"/>
        <v>1864</v>
      </c>
      <c r="J244" s="3">
        <v>2400</v>
      </c>
      <c r="K244" s="4">
        <f t="shared" si="7"/>
        <v>0.38833333333333331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325</v>
      </c>
      <c r="E245" s="1">
        <v>3</v>
      </c>
      <c r="F245" s="1" t="s">
        <v>76</v>
      </c>
      <c r="G245" s="21">
        <v>3</v>
      </c>
      <c r="H245" s="3">
        <v>328.6</v>
      </c>
      <c r="I245" s="3">
        <f t="shared" si="6"/>
        <v>985.80000000000007</v>
      </c>
      <c r="J245" s="3">
        <v>950</v>
      </c>
      <c r="K245" s="4">
        <f t="shared" si="7"/>
        <v>0.34589473684210531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326</v>
      </c>
      <c r="E246" s="1">
        <v>1</v>
      </c>
      <c r="F246" s="1" t="s">
        <v>76</v>
      </c>
      <c r="G246" s="21">
        <v>1</v>
      </c>
      <c r="H246" s="3">
        <v>525.76</v>
      </c>
      <c r="I246" s="3">
        <f t="shared" si="6"/>
        <v>525.76</v>
      </c>
      <c r="J246" s="3">
        <v>1325</v>
      </c>
      <c r="K246" s="4">
        <f t="shared" si="7"/>
        <v>0.39679999999999999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327</v>
      </c>
      <c r="E247" s="1"/>
      <c r="F247" s="1" t="s">
        <v>76</v>
      </c>
      <c r="G247" s="21">
        <v>0</v>
      </c>
      <c r="H247" s="3">
        <v>185.5</v>
      </c>
      <c r="I247" s="3">
        <f t="shared" si="6"/>
        <v>0</v>
      </c>
      <c r="J247" s="3">
        <v>545</v>
      </c>
      <c r="K247" s="4">
        <f t="shared" si="7"/>
        <v>0.34036697247706421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328</v>
      </c>
      <c r="E248" s="1">
        <v>2020</v>
      </c>
      <c r="F248" s="1" t="s">
        <v>123</v>
      </c>
      <c r="G248" s="21">
        <v>2</v>
      </c>
      <c r="H248" s="3">
        <v>58.33</v>
      </c>
      <c r="I248" s="3">
        <f t="shared" si="6"/>
        <v>116.66</v>
      </c>
      <c r="J248" s="3">
        <v>178</v>
      </c>
      <c r="K248" s="4">
        <f t="shared" si="7"/>
        <v>0.32769662921348314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329</v>
      </c>
      <c r="E249" s="1">
        <v>2020</v>
      </c>
      <c r="F249" s="1" t="s">
        <v>123</v>
      </c>
      <c r="G249" s="21">
        <v>0</v>
      </c>
      <c r="H249" s="3">
        <v>71.67</v>
      </c>
      <c r="I249" s="3">
        <f t="shared" si="6"/>
        <v>0</v>
      </c>
      <c r="J249" s="3">
        <v>230</v>
      </c>
      <c r="K249" s="4">
        <f t="shared" si="7"/>
        <v>0.31160869565217392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330</v>
      </c>
      <c r="E250" s="1"/>
      <c r="F250" s="1" t="s">
        <v>123</v>
      </c>
      <c r="G250" s="21">
        <v>0</v>
      </c>
      <c r="H250" s="3">
        <v>65</v>
      </c>
      <c r="I250" s="3">
        <f t="shared" si="6"/>
        <v>0</v>
      </c>
      <c r="J250" s="3">
        <v>217</v>
      </c>
      <c r="K250" s="4">
        <f t="shared" si="7"/>
        <v>0.29953917050691242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331</v>
      </c>
      <c r="E251" s="1"/>
      <c r="F251" s="1" t="s">
        <v>123</v>
      </c>
      <c r="G251" s="21">
        <v>1</v>
      </c>
      <c r="H251" s="3">
        <v>193</v>
      </c>
      <c r="I251" s="3">
        <f t="shared" si="6"/>
        <v>193</v>
      </c>
      <c r="J251" s="3">
        <v>569</v>
      </c>
      <c r="K251" s="4">
        <f t="shared" si="7"/>
        <v>0.33919156414762741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332</v>
      </c>
      <c r="E252" s="1">
        <v>2020</v>
      </c>
      <c r="F252" s="1" t="s">
        <v>123</v>
      </c>
      <c r="G252" s="21">
        <v>0</v>
      </c>
      <c r="H252" s="3">
        <v>47.58</v>
      </c>
      <c r="I252" s="3">
        <f t="shared" si="6"/>
        <v>0</v>
      </c>
      <c r="J252" s="3">
        <v>160</v>
      </c>
      <c r="K252" s="4">
        <f t="shared" si="7"/>
        <v>0.297375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333</v>
      </c>
      <c r="E253" s="1"/>
      <c r="F253" s="1" t="s">
        <v>123</v>
      </c>
      <c r="G253" s="21">
        <v>0</v>
      </c>
      <c r="H253" s="3">
        <v>56</v>
      </c>
      <c r="I253" s="3">
        <f t="shared" si="6"/>
        <v>0</v>
      </c>
      <c r="J253" s="3">
        <v>180</v>
      </c>
      <c r="K253" s="4">
        <f t="shared" si="7"/>
        <v>0.31111111111111112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334</v>
      </c>
      <c r="E254" s="1"/>
      <c r="F254" s="1" t="s">
        <v>123</v>
      </c>
      <c r="G254" s="21">
        <v>1</v>
      </c>
      <c r="H254" s="3">
        <v>160</v>
      </c>
      <c r="I254" s="3">
        <f t="shared" si="6"/>
        <v>160</v>
      </c>
      <c r="J254" s="3">
        <v>525</v>
      </c>
      <c r="K254" s="4">
        <f t="shared" si="7"/>
        <v>0.30476190476190479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335</v>
      </c>
      <c r="E255" s="1">
        <v>2018</v>
      </c>
      <c r="F255" s="1" t="s">
        <v>123</v>
      </c>
      <c r="G255" s="21">
        <v>0</v>
      </c>
      <c r="H255" s="3">
        <v>49.08</v>
      </c>
      <c r="I255" s="3">
        <f t="shared" si="6"/>
        <v>0</v>
      </c>
      <c r="J255" s="3">
        <v>149</v>
      </c>
      <c r="K255" s="4">
        <f t="shared" si="7"/>
        <v>0.32939597315436242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336</v>
      </c>
      <c r="E256" s="1">
        <v>2020</v>
      </c>
      <c r="F256" s="1" t="s">
        <v>123</v>
      </c>
      <c r="G256" s="21">
        <v>2</v>
      </c>
      <c r="H256" s="3">
        <v>97.33</v>
      </c>
      <c r="I256" s="3">
        <f t="shared" si="6"/>
        <v>194.66</v>
      </c>
      <c r="J256" s="3">
        <v>305</v>
      </c>
      <c r="K256" s="4">
        <f t="shared" si="7"/>
        <v>0.31911475409836065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337</v>
      </c>
      <c r="E257" s="1">
        <v>2020</v>
      </c>
      <c r="F257" s="1" t="s">
        <v>123</v>
      </c>
      <c r="G257" s="21">
        <v>0</v>
      </c>
      <c r="H257" s="3">
        <v>144.75</v>
      </c>
      <c r="I257" s="3">
        <f t="shared" si="6"/>
        <v>0</v>
      </c>
      <c r="J257" s="3">
        <v>450</v>
      </c>
      <c r="K257" s="4">
        <f t="shared" si="7"/>
        <v>0.32166666666666666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299</v>
      </c>
      <c r="D258" s="1" t="s">
        <v>338</v>
      </c>
      <c r="E258" s="1">
        <v>2021</v>
      </c>
      <c r="F258" s="1" t="s">
        <v>123</v>
      </c>
      <c r="G258" s="21">
        <v>4</v>
      </c>
      <c r="H258" s="3">
        <v>22.5</v>
      </c>
      <c r="I258" s="3">
        <f t="shared" si="6"/>
        <v>90</v>
      </c>
      <c r="J258" s="3">
        <v>84</v>
      </c>
      <c r="K258" s="4">
        <f t="shared" si="7"/>
        <v>0.26785714285714285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400</v>
      </c>
      <c r="E259" s="1">
        <v>2022</v>
      </c>
      <c r="F259" s="1" t="s">
        <v>123</v>
      </c>
      <c r="G259" s="21">
        <v>0</v>
      </c>
      <c r="H259" s="3">
        <v>24</v>
      </c>
      <c r="I259" s="3">
        <f t="shared" si="6"/>
        <v>0</v>
      </c>
      <c r="J259" s="3">
        <v>79</v>
      </c>
      <c r="K259" s="4">
        <f t="shared" si="7"/>
        <v>0.30379746835443039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339</v>
      </c>
      <c r="E260" s="1">
        <v>2020</v>
      </c>
      <c r="F260" s="1" t="s">
        <v>372</v>
      </c>
      <c r="G260" s="21">
        <v>7</v>
      </c>
      <c r="H260" s="3">
        <v>95</v>
      </c>
      <c r="I260" s="3">
        <f t="shared" si="6"/>
        <v>665</v>
      </c>
      <c r="J260" s="3">
        <v>289</v>
      </c>
      <c r="K260" s="4">
        <f t="shared" si="7"/>
        <v>0.32871972318339099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340</v>
      </c>
      <c r="E261" s="1">
        <v>2020</v>
      </c>
      <c r="F261" s="1" t="s">
        <v>372</v>
      </c>
      <c r="G261" s="21">
        <v>0</v>
      </c>
      <c r="H261" s="3">
        <v>31.95</v>
      </c>
      <c r="I261" s="3">
        <f t="shared" si="6"/>
        <v>0</v>
      </c>
      <c r="J261" s="3">
        <v>289</v>
      </c>
      <c r="K261" s="4">
        <f t="shared" si="7"/>
        <v>0.11055363321799308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180</v>
      </c>
      <c r="C262" s="1" t="s">
        <v>302</v>
      </c>
      <c r="D262" s="1" t="s">
        <v>341</v>
      </c>
      <c r="E262" s="1">
        <v>2021</v>
      </c>
      <c r="F262" s="1" t="s">
        <v>372</v>
      </c>
      <c r="G262" s="21">
        <v>0</v>
      </c>
      <c r="H262" s="3">
        <v>26.5</v>
      </c>
      <c r="I262" s="3">
        <f t="shared" ref="I262:I278" si="8">H262*G262</f>
        <v>0</v>
      </c>
      <c r="J262" s="3">
        <v>102</v>
      </c>
      <c r="K262" s="4">
        <f t="shared" si="7"/>
        <v>0.25980392156862747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342</v>
      </c>
      <c r="D263" s="1" t="s">
        <v>343</v>
      </c>
      <c r="E263" s="1">
        <v>2019</v>
      </c>
      <c r="F263" s="1" t="s">
        <v>123</v>
      </c>
      <c r="G263" s="21">
        <v>0</v>
      </c>
      <c r="H263" s="3">
        <v>56</v>
      </c>
      <c r="I263" s="3">
        <f t="shared" si="8"/>
        <v>0</v>
      </c>
      <c r="J263" s="3">
        <v>168</v>
      </c>
      <c r="K263" s="4">
        <f t="shared" si="7"/>
        <v>0.33333333333333331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157</v>
      </c>
      <c r="C264" s="1" t="s">
        <v>344</v>
      </c>
      <c r="D264" s="1" t="s">
        <v>345</v>
      </c>
      <c r="E264" s="1"/>
      <c r="F264" s="1" t="s">
        <v>372</v>
      </c>
      <c r="G264" s="21">
        <v>0</v>
      </c>
      <c r="H264" s="3">
        <v>42</v>
      </c>
      <c r="I264" s="3">
        <f t="shared" si="8"/>
        <v>0</v>
      </c>
      <c r="J264" s="3">
        <v>139</v>
      </c>
      <c r="K264" s="4">
        <f t="shared" si="7"/>
        <v>0.30215827338129497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157</v>
      </c>
      <c r="C265" s="1" t="s">
        <v>344</v>
      </c>
      <c r="D265" s="1" t="s">
        <v>346</v>
      </c>
      <c r="E265" s="1"/>
      <c r="F265" s="1" t="s">
        <v>372</v>
      </c>
      <c r="G265" s="21">
        <v>0</v>
      </c>
      <c r="H265" s="3">
        <v>65</v>
      </c>
      <c r="I265" s="3">
        <f t="shared" si="8"/>
        <v>0</v>
      </c>
      <c r="J265" s="3">
        <v>209</v>
      </c>
      <c r="K265" s="4">
        <f t="shared" si="7"/>
        <v>0.31100478468899523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157</v>
      </c>
      <c r="C266" s="1" t="s">
        <v>344</v>
      </c>
      <c r="D266" s="1" t="s">
        <v>347</v>
      </c>
      <c r="E266" s="1"/>
      <c r="F266" s="1" t="s">
        <v>123</v>
      </c>
      <c r="G266" s="21">
        <v>0</v>
      </c>
      <c r="H266" s="3">
        <v>79</v>
      </c>
      <c r="I266" s="3">
        <f t="shared" si="8"/>
        <v>0</v>
      </c>
      <c r="J266" s="3">
        <v>255</v>
      </c>
      <c r="K266" s="4">
        <f t="shared" si="7"/>
        <v>0.30980392156862746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157</v>
      </c>
      <c r="C267" s="1" t="s">
        <v>289</v>
      </c>
      <c r="D267" s="1" t="s">
        <v>348</v>
      </c>
      <c r="E267" s="1"/>
      <c r="F267" s="1" t="s">
        <v>83</v>
      </c>
      <c r="G267" s="21">
        <v>0</v>
      </c>
      <c r="H267" s="3">
        <v>25</v>
      </c>
      <c r="I267" s="3">
        <f t="shared" si="8"/>
        <v>0</v>
      </c>
      <c r="J267" s="3">
        <v>88</v>
      </c>
      <c r="K267" s="4">
        <f t="shared" si="7"/>
        <v>0.28409090909090912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157</v>
      </c>
      <c r="C268" s="1" t="s">
        <v>289</v>
      </c>
      <c r="D268" s="1" t="s">
        <v>348</v>
      </c>
      <c r="E268" s="1"/>
      <c r="F268" s="1" t="s">
        <v>83</v>
      </c>
      <c r="G268" s="21">
        <v>0</v>
      </c>
      <c r="H268" s="3">
        <v>35</v>
      </c>
      <c r="I268" s="3">
        <f t="shared" si="8"/>
        <v>0</v>
      </c>
      <c r="J268" s="3">
        <v>110</v>
      </c>
      <c r="K268" s="4">
        <f t="shared" si="7"/>
        <v>0.31818181818181818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157</v>
      </c>
      <c r="C269" s="1" t="s">
        <v>349</v>
      </c>
      <c r="D269" s="1" t="s">
        <v>350</v>
      </c>
      <c r="E269" s="1"/>
      <c r="F269" s="1" t="s">
        <v>83</v>
      </c>
      <c r="G269" s="21">
        <v>0</v>
      </c>
      <c r="H269" s="3">
        <v>34</v>
      </c>
      <c r="I269" s="3">
        <f t="shared" si="8"/>
        <v>0</v>
      </c>
      <c r="J269" s="3">
        <v>119</v>
      </c>
      <c r="K269" s="4">
        <f t="shared" si="7"/>
        <v>0.2857142857142857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134</v>
      </c>
      <c r="C270" s="1" t="s">
        <v>351</v>
      </c>
      <c r="D270" s="1" t="s">
        <v>352</v>
      </c>
      <c r="E270" s="1"/>
      <c r="F270" s="1" t="s">
        <v>83</v>
      </c>
      <c r="G270" s="21">
        <v>0</v>
      </c>
      <c r="H270" s="3">
        <v>21</v>
      </c>
      <c r="I270" s="3">
        <f t="shared" si="8"/>
        <v>0</v>
      </c>
      <c r="J270" s="3">
        <v>68</v>
      </c>
      <c r="K270" s="4">
        <f t="shared" si="7"/>
        <v>0.30882352941176472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134</v>
      </c>
      <c r="C271" s="1" t="s">
        <v>302</v>
      </c>
      <c r="D271" s="1" t="s">
        <v>353</v>
      </c>
      <c r="E271" s="1"/>
      <c r="F271" s="1" t="s">
        <v>141</v>
      </c>
      <c r="G271" s="21">
        <v>0</v>
      </c>
      <c r="H271" s="3">
        <v>33</v>
      </c>
      <c r="I271" s="3">
        <f t="shared" si="8"/>
        <v>0</v>
      </c>
      <c r="J271" s="3">
        <v>106</v>
      </c>
      <c r="K271" s="4">
        <f t="shared" si="7"/>
        <v>0.31132075471698112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134</v>
      </c>
      <c r="C272" s="1" t="s">
        <v>354</v>
      </c>
      <c r="D272" s="1" t="s">
        <v>355</v>
      </c>
      <c r="E272" s="1"/>
      <c r="F272" s="1" t="s">
        <v>83</v>
      </c>
      <c r="G272" s="21">
        <v>2</v>
      </c>
      <c r="H272" s="3">
        <v>24</v>
      </c>
      <c r="I272" s="3">
        <f t="shared" si="8"/>
        <v>48</v>
      </c>
      <c r="J272" s="1"/>
      <c r="K272" s="4" t="e">
        <f t="shared" si="7"/>
        <v>#DIV/0!</v>
      </c>
      <c r="L272" s="1" t="s">
        <v>101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356</v>
      </c>
      <c r="D273" s="1" t="s">
        <v>375</v>
      </c>
      <c r="E273" s="1">
        <v>2016</v>
      </c>
      <c r="F273" s="1" t="s">
        <v>372</v>
      </c>
      <c r="G273" s="21">
        <v>6</v>
      </c>
      <c r="H273" s="3">
        <v>26</v>
      </c>
      <c r="I273" s="3">
        <f t="shared" si="8"/>
        <v>156</v>
      </c>
      <c r="J273" s="3">
        <v>88</v>
      </c>
      <c r="K273" s="4">
        <f t="shared" si="7"/>
        <v>0.29545454545454547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8" t="s">
        <v>357</v>
      </c>
      <c r="B274" s="1" t="s">
        <v>108</v>
      </c>
      <c r="C274" s="1" t="s">
        <v>358</v>
      </c>
      <c r="D274" s="1" t="s">
        <v>359</v>
      </c>
      <c r="E274" s="1"/>
      <c r="F274" s="1" t="s">
        <v>372</v>
      </c>
      <c r="G274" s="1">
        <v>0</v>
      </c>
      <c r="H274" s="3">
        <v>501.95</v>
      </c>
      <c r="I274" s="3">
        <f t="shared" si="8"/>
        <v>0</v>
      </c>
      <c r="J274" s="1"/>
      <c r="K274" s="4" t="e">
        <f t="shared" si="7"/>
        <v>#DIV/0!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9" t="s">
        <v>376</v>
      </c>
      <c r="B275" s="1"/>
      <c r="C275" s="1" t="s">
        <v>377</v>
      </c>
      <c r="D275" s="1"/>
      <c r="E275" s="1"/>
      <c r="F275" s="1" t="s">
        <v>372</v>
      </c>
      <c r="G275" s="1">
        <v>0</v>
      </c>
      <c r="H275" s="3">
        <v>2</v>
      </c>
      <c r="I275" s="3">
        <f>H275*G275</f>
        <v>0</v>
      </c>
      <c r="J275" s="1"/>
      <c r="K275" s="4"/>
      <c r="L275" s="1" t="s">
        <v>378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9" t="s">
        <v>376</v>
      </c>
      <c r="B276" s="1"/>
      <c r="C276" s="1" t="s">
        <v>380</v>
      </c>
      <c r="D276" s="1"/>
      <c r="E276" s="1"/>
      <c r="F276" s="1" t="s">
        <v>372</v>
      </c>
      <c r="G276" s="1">
        <v>3</v>
      </c>
      <c r="H276" s="3">
        <v>24</v>
      </c>
      <c r="I276" s="3">
        <f t="shared" si="8"/>
        <v>72</v>
      </c>
      <c r="J276" s="1"/>
      <c r="K276" s="4"/>
      <c r="L276" s="1" t="s">
        <v>379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9" t="s">
        <v>376</v>
      </c>
      <c r="B277" s="1"/>
      <c r="C277" s="1" t="s">
        <v>381</v>
      </c>
      <c r="D277" s="1"/>
      <c r="E277" s="1"/>
      <c r="F277" s="1" t="s">
        <v>372</v>
      </c>
      <c r="G277" s="1">
        <v>0</v>
      </c>
      <c r="H277" s="3">
        <f>1.83*12</f>
        <v>21.96</v>
      </c>
      <c r="I277" s="3">
        <f t="shared" si="8"/>
        <v>0</v>
      </c>
      <c r="J277" s="1"/>
      <c r="K277" s="4"/>
      <c r="L277" s="1" t="s">
        <v>379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9" t="s">
        <v>376</v>
      </c>
      <c r="B278" s="1"/>
      <c r="C278" s="1" t="s">
        <v>381</v>
      </c>
      <c r="D278" s="1"/>
      <c r="E278" s="1"/>
      <c r="F278" s="1" t="s">
        <v>372</v>
      </c>
      <c r="G278" s="1">
        <v>0</v>
      </c>
      <c r="H278" s="3">
        <f>15*2</f>
        <v>30</v>
      </c>
      <c r="I278" s="3">
        <f t="shared" si="8"/>
        <v>0</v>
      </c>
      <c r="J278" s="1"/>
      <c r="K278" s="4"/>
      <c r="L278" s="1" t="s">
        <v>378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1"/>
      <c r="G279" s="1"/>
      <c r="H279" s="6" t="s">
        <v>360</v>
      </c>
      <c r="I279" s="7">
        <f>SUM(I2:I278)</f>
        <v>26553.702000000001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D9AF-E339-7A4C-B2AB-F22CD7982EFA}">
  <dimension ref="A1:AB287"/>
  <sheetViews>
    <sheetView topLeftCell="A11" zoomScale="125" workbookViewId="0">
      <selection activeCell="J36" sqref="J36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66" si="0">H3*G3</f>
        <v>193</v>
      </c>
      <c r="J3" s="3">
        <v>117</v>
      </c>
      <c r="K3" s="4">
        <f t="shared" ref="K3:K77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4</v>
      </c>
      <c r="H4" s="3">
        <v>81.069999999999993</v>
      </c>
      <c r="I4" s="3">
        <f t="shared" si="0"/>
        <v>324.27999999999997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3</v>
      </c>
      <c r="H5" s="3">
        <v>19.82</v>
      </c>
      <c r="I5" s="3">
        <f t="shared" si="0"/>
        <v>59.46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7</v>
      </c>
      <c r="H7" s="3">
        <v>20.16</v>
      </c>
      <c r="I7" s="3">
        <f t="shared" si="0"/>
        <v>141.12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/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/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>
        <v>4</v>
      </c>
      <c r="H10" s="3">
        <v>60</v>
      </c>
      <c r="I10" s="3">
        <f t="shared" si="0"/>
        <v>240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/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/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5</v>
      </c>
      <c r="H14" s="3">
        <v>27.5</v>
      </c>
      <c r="I14" s="3">
        <f t="shared" si="0"/>
        <v>137.5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/>
      <c r="H15" s="3">
        <v>24</v>
      </c>
      <c r="I15" s="3">
        <f t="shared" si="0"/>
        <v>0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3</v>
      </c>
      <c r="H16" s="3">
        <v>82.5</v>
      </c>
      <c r="I16" s="3">
        <f t="shared" si="0"/>
        <v>247.5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>
        <v>12</v>
      </c>
      <c r="H17" s="3">
        <v>50.3</v>
      </c>
      <c r="I17" s="3">
        <f t="shared" si="0"/>
        <v>603.59999999999991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11</v>
      </c>
      <c r="H18" s="3">
        <v>28.5</v>
      </c>
      <c r="I18" s="3">
        <f t="shared" si="0"/>
        <v>313.5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6</v>
      </c>
      <c r="H19" s="3">
        <v>23</v>
      </c>
      <c r="I19" s="3">
        <f t="shared" si="0"/>
        <v>138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/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/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12</v>
      </c>
      <c r="H22" s="3">
        <v>38.99</v>
      </c>
      <c r="I22" s="3">
        <f t="shared" si="0"/>
        <v>467.88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/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4</v>
      </c>
      <c r="H26" s="3">
        <v>55.46</v>
      </c>
      <c r="I26" s="3">
        <f t="shared" si="0"/>
        <v>221.84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3</v>
      </c>
      <c r="H27" s="3">
        <v>26.67</v>
      </c>
      <c r="I27" s="3">
        <f t="shared" si="0"/>
        <v>80.010000000000005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12</v>
      </c>
      <c r="H28" s="3">
        <v>12</v>
      </c>
      <c r="I28" s="3">
        <f t="shared" si="0"/>
        <v>144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/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>
        <v>14</v>
      </c>
      <c r="H30" s="3">
        <v>28</v>
      </c>
      <c r="I30" s="3">
        <f t="shared" si="0"/>
        <v>392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/>
      <c r="H31" s="3">
        <v>26.72</v>
      </c>
      <c r="I31" s="3">
        <f t="shared" si="0"/>
        <v>0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/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3</v>
      </c>
      <c r="H33" s="3">
        <v>28.41</v>
      </c>
      <c r="I33" s="3">
        <f t="shared" si="0"/>
        <v>85.23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/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/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10</v>
      </c>
      <c r="H37" s="3">
        <v>24</v>
      </c>
      <c r="I37" s="3">
        <f t="shared" si="0"/>
        <v>240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/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/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6</v>
      </c>
      <c r="H42" s="3">
        <v>65</v>
      </c>
      <c r="I42" s="3">
        <f t="shared" si="0"/>
        <v>390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/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/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7</v>
      </c>
      <c r="H45" s="3">
        <v>36</v>
      </c>
      <c r="I45" s="3">
        <f t="shared" si="0"/>
        <v>252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/>
      <c r="H46" s="3">
        <v>22</v>
      </c>
      <c r="I46" s="3">
        <f t="shared" si="0"/>
        <v>0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>
        <v>11</v>
      </c>
      <c r="H47" s="3">
        <v>46</v>
      </c>
      <c r="I47" s="3">
        <f t="shared" si="0"/>
        <v>506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3</v>
      </c>
      <c r="H48" s="3">
        <v>142</v>
      </c>
      <c r="I48" s="3">
        <f t="shared" si="0"/>
        <v>426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1</v>
      </c>
      <c r="H49" s="3">
        <v>22.8</v>
      </c>
      <c r="I49" s="3">
        <f t="shared" si="0"/>
        <v>22.8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/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/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/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/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/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/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3</v>
      </c>
      <c r="H59" s="3">
        <v>66.95</v>
      </c>
      <c r="I59" s="3">
        <f t="shared" si="0"/>
        <v>200.85000000000002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10</v>
      </c>
      <c r="H60" s="3">
        <v>49</v>
      </c>
      <c r="I60" s="3">
        <f t="shared" si="0"/>
        <v>490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11</v>
      </c>
      <c r="H61" s="3">
        <v>49.95</v>
      </c>
      <c r="I61" s="3">
        <f t="shared" si="0"/>
        <v>549.45000000000005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9</v>
      </c>
      <c r="H62" s="3">
        <v>36</v>
      </c>
      <c r="I62" s="3">
        <f t="shared" si="0"/>
        <v>324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4</v>
      </c>
      <c r="H63" s="3">
        <v>82</v>
      </c>
      <c r="I63" s="3">
        <f t="shared" si="0"/>
        <v>328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1</v>
      </c>
      <c r="H64" s="3">
        <v>54.83</v>
      </c>
      <c r="I64" s="3">
        <f t="shared" si="0"/>
        <v>54.83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/>
      <c r="H65" s="3">
        <v>48.33</v>
      </c>
      <c r="I65" s="3">
        <f t="shared" si="0"/>
        <v>0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>
        <v>2</v>
      </c>
      <c r="H66" s="3">
        <v>117.33</v>
      </c>
      <c r="I66" s="3">
        <f t="shared" si="0"/>
        <v>234.66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/>
      <c r="H67" s="3">
        <v>47</v>
      </c>
      <c r="I67" s="3">
        <f t="shared" ref="I67:I135" si="2">H67*G67</f>
        <v>0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/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/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/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420</v>
      </c>
      <c r="E71" s="1" t="s">
        <v>14</v>
      </c>
      <c r="F71" s="1" t="s">
        <v>50</v>
      </c>
      <c r="G71" s="21">
        <v>11</v>
      </c>
      <c r="H71" s="3">
        <v>26</v>
      </c>
      <c r="I71" s="3">
        <f t="shared" si="2"/>
        <v>286</v>
      </c>
      <c r="J71" s="3">
        <v>79</v>
      </c>
      <c r="K71" s="4">
        <f t="shared" si="1"/>
        <v>0.32911392405063289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129</v>
      </c>
      <c r="E72" s="1" t="s">
        <v>14</v>
      </c>
      <c r="F72" s="1" t="s">
        <v>130</v>
      </c>
      <c r="G72" s="21"/>
      <c r="H72" s="3">
        <v>29</v>
      </c>
      <c r="I72" s="3">
        <f t="shared" si="2"/>
        <v>0</v>
      </c>
      <c r="J72" s="3">
        <v>75</v>
      </c>
      <c r="K72" s="4">
        <f t="shared" si="1"/>
        <v>0.38666666666666666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404</v>
      </c>
      <c r="E73" s="1" t="s">
        <v>14</v>
      </c>
      <c r="F73" s="1" t="s">
        <v>405</v>
      </c>
      <c r="G73" s="21"/>
      <c r="H73" s="3">
        <v>26.5</v>
      </c>
      <c r="I73" s="3">
        <f t="shared" si="2"/>
        <v>0</v>
      </c>
      <c r="J73" s="3">
        <v>78</v>
      </c>
      <c r="K73" s="4">
        <f t="shared" si="1"/>
        <v>0.33974358974358976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410</v>
      </c>
      <c r="E74" s="1" t="s">
        <v>14</v>
      </c>
      <c r="F74" s="1" t="s">
        <v>405</v>
      </c>
      <c r="G74" s="21"/>
      <c r="H74" s="3">
        <v>30.75</v>
      </c>
      <c r="I74" s="3">
        <f t="shared" si="2"/>
        <v>0</v>
      </c>
      <c r="J74" s="3">
        <v>82</v>
      </c>
      <c r="K74" s="4">
        <f t="shared" si="1"/>
        <v>0.375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131</v>
      </c>
      <c r="E75" s="1" t="s">
        <v>14</v>
      </c>
      <c r="F75" s="1" t="s">
        <v>130</v>
      </c>
      <c r="G75" s="21"/>
      <c r="H75" s="3">
        <v>29</v>
      </c>
      <c r="I75" s="3">
        <f t="shared" si="2"/>
        <v>0</v>
      </c>
      <c r="J75" s="3">
        <v>75</v>
      </c>
      <c r="K75" s="4">
        <f t="shared" si="1"/>
        <v>0.38666666666666666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132</v>
      </c>
      <c r="E76" s="1">
        <v>2006</v>
      </c>
      <c r="F76" s="1" t="s">
        <v>123</v>
      </c>
      <c r="G76" s="21">
        <v>6</v>
      </c>
      <c r="H76" s="3">
        <v>139.99</v>
      </c>
      <c r="I76" s="3">
        <f t="shared" si="2"/>
        <v>839.94</v>
      </c>
      <c r="J76" s="3">
        <v>435</v>
      </c>
      <c r="K76" s="4">
        <f t="shared" si="1"/>
        <v>0.321816091954023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133</v>
      </c>
      <c r="E77" s="1"/>
      <c r="F77" s="1" t="s">
        <v>83</v>
      </c>
      <c r="G77" s="21"/>
      <c r="H77" s="3">
        <v>61</v>
      </c>
      <c r="I77" s="3">
        <f t="shared" si="2"/>
        <v>0</v>
      </c>
      <c r="J77" s="3">
        <v>205</v>
      </c>
      <c r="K77" s="4">
        <f t="shared" si="1"/>
        <v>0.29756097560975608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134</v>
      </c>
      <c r="C78" s="1" t="s">
        <v>107</v>
      </c>
      <c r="D78" s="1" t="s">
        <v>135</v>
      </c>
      <c r="E78" s="1"/>
      <c r="F78" s="1" t="s">
        <v>83</v>
      </c>
      <c r="G78" s="21"/>
      <c r="H78" s="3">
        <v>26</v>
      </c>
      <c r="I78" s="3">
        <f t="shared" si="2"/>
        <v>0</v>
      </c>
      <c r="J78" s="3">
        <v>84</v>
      </c>
      <c r="K78" s="4">
        <f t="shared" ref="K78:K151" si="3">H78/J78</f>
        <v>0.30952380952380953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134</v>
      </c>
      <c r="C79" s="1" t="s">
        <v>137</v>
      </c>
      <c r="D79" s="1" t="s">
        <v>138</v>
      </c>
      <c r="E79" s="1"/>
      <c r="F79" s="1" t="s">
        <v>83</v>
      </c>
      <c r="G79" s="21">
        <v>6</v>
      </c>
      <c r="H79" s="3">
        <v>25</v>
      </c>
      <c r="I79" s="3">
        <f t="shared" si="2"/>
        <v>150</v>
      </c>
      <c r="J79" s="3">
        <v>82</v>
      </c>
      <c r="K79" s="4">
        <f t="shared" si="3"/>
        <v>0.3048780487804878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134</v>
      </c>
      <c r="C80" s="1" t="s">
        <v>139</v>
      </c>
      <c r="D80" s="1" t="s">
        <v>140</v>
      </c>
      <c r="E80" s="1">
        <v>2021</v>
      </c>
      <c r="F80" s="1" t="s">
        <v>141</v>
      </c>
      <c r="G80" s="21"/>
      <c r="H80" s="3">
        <v>32</v>
      </c>
      <c r="I80" s="3">
        <f t="shared" si="2"/>
        <v>0</v>
      </c>
      <c r="J80" s="3">
        <v>99</v>
      </c>
      <c r="K80" s="4">
        <f t="shared" si="3"/>
        <v>0.32323232323232326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142</v>
      </c>
      <c r="C81" s="1" t="s">
        <v>143</v>
      </c>
      <c r="D81" s="1" t="s">
        <v>144</v>
      </c>
      <c r="E81" s="1">
        <v>2021</v>
      </c>
      <c r="F81" s="1" t="s">
        <v>50</v>
      </c>
      <c r="G81" s="21"/>
      <c r="H81" s="3">
        <v>33</v>
      </c>
      <c r="I81" s="3">
        <f t="shared" si="2"/>
        <v>0</v>
      </c>
      <c r="J81" s="3">
        <v>104</v>
      </c>
      <c r="K81" s="4">
        <f t="shared" si="3"/>
        <v>0.31730769230769229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142</v>
      </c>
      <c r="C82" s="1" t="s">
        <v>143</v>
      </c>
      <c r="D82" s="1" t="s">
        <v>144</v>
      </c>
      <c r="E82" s="1">
        <v>2022</v>
      </c>
      <c r="F82" s="1" t="s">
        <v>50</v>
      </c>
      <c r="G82" s="21">
        <v>6</v>
      </c>
      <c r="H82" s="3">
        <v>33.99</v>
      </c>
      <c r="I82" s="3">
        <f t="shared" si="2"/>
        <v>203.94</v>
      </c>
      <c r="J82" s="3">
        <v>104</v>
      </c>
      <c r="K82" s="4">
        <f t="shared" si="3"/>
        <v>0.32682692307692307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145</v>
      </c>
      <c r="C83" s="1" t="s">
        <v>146</v>
      </c>
      <c r="D83" s="1" t="s">
        <v>147</v>
      </c>
      <c r="E83" s="1"/>
      <c r="F83" s="1" t="s">
        <v>83</v>
      </c>
      <c r="G83" s="21">
        <v>9</v>
      </c>
      <c r="H83" s="3">
        <v>33</v>
      </c>
      <c r="I83" s="3">
        <f t="shared" si="2"/>
        <v>297</v>
      </c>
      <c r="J83" s="3">
        <v>83</v>
      </c>
      <c r="K83" s="4">
        <f t="shared" si="3"/>
        <v>0.39759036144578314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149</v>
      </c>
      <c r="E84" s="1">
        <v>2021</v>
      </c>
      <c r="F84" s="1" t="s">
        <v>83</v>
      </c>
      <c r="G84" s="21">
        <v>5</v>
      </c>
      <c r="H84" s="3">
        <v>31.16</v>
      </c>
      <c r="I84" s="3">
        <f t="shared" si="2"/>
        <v>155.80000000000001</v>
      </c>
      <c r="J84" s="3">
        <v>105</v>
      </c>
      <c r="K84" s="4">
        <f t="shared" si="3"/>
        <v>0.29676190476190478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150</v>
      </c>
      <c r="D85" s="1" t="s">
        <v>151</v>
      </c>
      <c r="E85" s="1"/>
      <c r="F85" s="1" t="s">
        <v>83</v>
      </c>
      <c r="G85" s="21"/>
      <c r="H85" s="3">
        <v>40</v>
      </c>
      <c r="I85" s="3">
        <f t="shared" si="2"/>
        <v>0</v>
      </c>
      <c r="J85" s="3">
        <v>128</v>
      </c>
      <c r="K85" s="4">
        <f t="shared" si="3"/>
        <v>0.3125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108</v>
      </c>
      <c r="C86" s="1" t="s">
        <v>150</v>
      </c>
      <c r="D86" s="1" t="s">
        <v>152</v>
      </c>
      <c r="E86" s="1"/>
      <c r="F86" s="1" t="s">
        <v>83</v>
      </c>
      <c r="G86" s="21"/>
      <c r="H86" s="3">
        <v>25</v>
      </c>
      <c r="I86" s="3">
        <f t="shared" si="2"/>
        <v>0</v>
      </c>
      <c r="J86" s="3">
        <v>87</v>
      </c>
      <c r="K86" s="4">
        <f t="shared" si="3"/>
        <v>0.28735632183908044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134</v>
      </c>
      <c r="C87" s="1" t="s">
        <v>153</v>
      </c>
      <c r="D87" s="1" t="s">
        <v>154</v>
      </c>
      <c r="E87" s="1"/>
      <c r="F87" s="1" t="s">
        <v>83</v>
      </c>
      <c r="G87" s="21"/>
      <c r="H87" s="3">
        <v>24</v>
      </c>
      <c r="I87" s="3">
        <f t="shared" si="2"/>
        <v>0</v>
      </c>
      <c r="J87" s="3">
        <v>84</v>
      </c>
      <c r="K87" s="4">
        <f t="shared" si="3"/>
        <v>0.2857142857142857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155</v>
      </c>
      <c r="D88" s="1" t="s">
        <v>156</v>
      </c>
      <c r="E88" s="1"/>
      <c r="F88" s="1" t="s">
        <v>83</v>
      </c>
      <c r="G88" s="21">
        <v>2</v>
      </c>
      <c r="H88" s="3">
        <v>24</v>
      </c>
      <c r="I88" s="3">
        <f t="shared" si="2"/>
        <v>48</v>
      </c>
      <c r="J88" s="1"/>
      <c r="K88" s="4" t="e">
        <f t="shared" si="3"/>
        <v>#DIV/0!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157</v>
      </c>
      <c r="C89" s="1" t="s">
        <v>158</v>
      </c>
      <c r="D89" s="5" t="s">
        <v>159</v>
      </c>
      <c r="E89" s="1"/>
      <c r="F89" s="5" t="s">
        <v>83</v>
      </c>
      <c r="G89" s="21"/>
      <c r="H89" s="3">
        <v>38</v>
      </c>
      <c r="I89" s="3">
        <f t="shared" si="2"/>
        <v>0</v>
      </c>
      <c r="J89" s="3">
        <v>124</v>
      </c>
      <c r="K89" s="4">
        <f t="shared" si="3"/>
        <v>0.30645161290322581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142</v>
      </c>
      <c r="C90" s="1" t="s">
        <v>160</v>
      </c>
      <c r="D90" s="5" t="s">
        <v>161</v>
      </c>
      <c r="E90" s="1"/>
      <c r="F90" s="5" t="s">
        <v>83</v>
      </c>
      <c r="G90" s="21"/>
      <c r="H90" s="3">
        <v>30</v>
      </c>
      <c r="I90" s="3">
        <f t="shared" si="2"/>
        <v>0</v>
      </c>
      <c r="J90" s="3">
        <v>98</v>
      </c>
      <c r="K90" s="4">
        <f t="shared" si="3"/>
        <v>0.30612244897959184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163</v>
      </c>
      <c r="E91" s="1"/>
      <c r="F91" s="1" t="s">
        <v>164</v>
      </c>
      <c r="G91" s="21"/>
      <c r="H91" s="3">
        <v>17.5</v>
      </c>
      <c r="I91" s="3">
        <f t="shared" si="2"/>
        <v>0</v>
      </c>
      <c r="J91" s="3">
        <v>70</v>
      </c>
      <c r="K91" s="4">
        <f t="shared" si="3"/>
        <v>0.25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165</v>
      </c>
      <c r="E92" s="1">
        <v>2019</v>
      </c>
      <c r="F92" s="1" t="s">
        <v>164</v>
      </c>
      <c r="G92" s="21">
        <v>11</v>
      </c>
      <c r="H92" s="3">
        <v>21.33</v>
      </c>
      <c r="I92" s="3">
        <f t="shared" si="2"/>
        <v>234.63</v>
      </c>
      <c r="J92" s="3">
        <v>84</v>
      </c>
      <c r="K92" s="4">
        <f t="shared" si="3"/>
        <v>0.25392857142857139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162</v>
      </c>
      <c r="C93" s="1" t="s">
        <v>146</v>
      </c>
      <c r="D93" s="1" t="s">
        <v>166</v>
      </c>
      <c r="E93" s="1">
        <v>2020</v>
      </c>
      <c r="F93" s="1" t="s">
        <v>372</v>
      </c>
      <c r="G93" s="21"/>
      <c r="H93" s="3">
        <v>60</v>
      </c>
      <c r="I93" s="3">
        <f t="shared" si="2"/>
        <v>0</v>
      </c>
      <c r="J93" s="3">
        <v>180</v>
      </c>
      <c r="K93" s="4">
        <f t="shared" si="3"/>
        <v>0.33333333333333331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162</v>
      </c>
      <c r="C94" s="1" t="s">
        <v>146</v>
      </c>
      <c r="D94" s="1" t="s">
        <v>166</v>
      </c>
      <c r="E94" s="1">
        <v>2022</v>
      </c>
      <c r="F94" s="1" t="s">
        <v>76</v>
      </c>
      <c r="G94" s="21">
        <v>6</v>
      </c>
      <c r="H94" s="3">
        <v>80</v>
      </c>
      <c r="I94" s="3">
        <f t="shared" si="2"/>
        <v>480</v>
      </c>
      <c r="J94" s="3">
        <v>220</v>
      </c>
      <c r="K94" s="4">
        <f t="shared" si="3"/>
        <v>0.36363636363636365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162</v>
      </c>
      <c r="C95" s="1" t="s">
        <v>146</v>
      </c>
      <c r="D95" s="1" t="s">
        <v>167</v>
      </c>
      <c r="E95" s="1"/>
      <c r="F95" s="1" t="s">
        <v>372</v>
      </c>
      <c r="G95" s="21"/>
      <c r="H95" s="3">
        <v>37.950000000000003</v>
      </c>
      <c r="I95" s="3">
        <f t="shared" si="2"/>
        <v>0</v>
      </c>
      <c r="J95" s="3">
        <v>114</v>
      </c>
      <c r="K95" s="4">
        <f t="shared" si="3"/>
        <v>0.3328947368421053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168</v>
      </c>
      <c r="D96" s="1" t="s">
        <v>169</v>
      </c>
      <c r="E96" s="1"/>
      <c r="F96" s="1" t="s">
        <v>50</v>
      </c>
      <c r="G96" s="21"/>
      <c r="H96" s="3">
        <v>21.33</v>
      </c>
      <c r="I96" s="3">
        <f t="shared" si="2"/>
        <v>0</v>
      </c>
      <c r="J96" s="3">
        <v>74</v>
      </c>
      <c r="K96" s="4">
        <f t="shared" si="3"/>
        <v>0.28824324324324324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168</v>
      </c>
      <c r="D97" s="1" t="s">
        <v>170</v>
      </c>
      <c r="E97" s="1"/>
      <c r="F97" s="1" t="s">
        <v>50</v>
      </c>
      <c r="G97" s="21"/>
      <c r="H97" s="3">
        <v>21.33</v>
      </c>
      <c r="I97" s="3">
        <f t="shared" si="2"/>
        <v>0</v>
      </c>
      <c r="J97" s="3">
        <v>95</v>
      </c>
      <c r="K97" s="4">
        <f t="shared" si="3"/>
        <v>0.22452631578947366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171</v>
      </c>
      <c r="D98" s="1" t="s">
        <v>172</v>
      </c>
      <c r="E98" s="1"/>
      <c r="F98" s="1" t="s">
        <v>90</v>
      </c>
      <c r="G98" s="21"/>
      <c r="H98" s="3">
        <v>210</v>
      </c>
      <c r="I98" s="3">
        <f t="shared" si="2"/>
        <v>0</v>
      </c>
      <c r="J98" s="3">
        <v>610</v>
      </c>
      <c r="K98" s="4">
        <f t="shared" si="3"/>
        <v>0.34426229508196721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173</v>
      </c>
      <c r="D99" s="1" t="s">
        <v>174</v>
      </c>
      <c r="E99" s="1"/>
      <c r="F99" s="1" t="s">
        <v>90</v>
      </c>
      <c r="G99" s="21"/>
      <c r="H99" s="3">
        <v>25</v>
      </c>
      <c r="I99" s="3">
        <f t="shared" si="2"/>
        <v>0</v>
      </c>
      <c r="J99" s="3">
        <v>79</v>
      </c>
      <c r="K99" s="4">
        <f t="shared" si="3"/>
        <v>0.31645569620253167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148</v>
      </c>
      <c r="D100" s="1" t="s">
        <v>175</v>
      </c>
      <c r="E100" s="1"/>
      <c r="F100" s="1" t="s">
        <v>90</v>
      </c>
      <c r="G100" s="21"/>
      <c r="H100" s="3">
        <v>72</v>
      </c>
      <c r="I100" s="3">
        <f t="shared" si="2"/>
        <v>0</v>
      </c>
      <c r="J100" s="3">
        <v>236</v>
      </c>
      <c r="K100" s="4">
        <f t="shared" si="3"/>
        <v>0.30508474576271188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176</v>
      </c>
      <c r="E101" s="1">
        <v>2018</v>
      </c>
      <c r="F101" s="1" t="s">
        <v>372</v>
      </c>
      <c r="G101" s="21"/>
      <c r="H101" s="3">
        <v>40.950000000000003</v>
      </c>
      <c r="I101" s="3">
        <f t="shared" si="2"/>
        <v>0</v>
      </c>
      <c r="J101" s="3">
        <v>128</v>
      </c>
      <c r="K101" s="4">
        <f t="shared" si="3"/>
        <v>0.31992187500000002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150</v>
      </c>
      <c r="D102" s="1" t="s">
        <v>177</v>
      </c>
      <c r="E102" s="1">
        <v>2018</v>
      </c>
      <c r="F102" s="1" t="s">
        <v>372</v>
      </c>
      <c r="G102" s="21"/>
      <c r="H102" s="3">
        <v>44.95</v>
      </c>
      <c r="I102" s="3">
        <f t="shared" si="2"/>
        <v>0</v>
      </c>
      <c r="J102" s="3">
        <v>139</v>
      </c>
      <c r="K102" s="4">
        <f t="shared" si="3"/>
        <v>0.32338129496402879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150</v>
      </c>
      <c r="D103" s="1" t="s">
        <v>178</v>
      </c>
      <c r="E103" s="1">
        <v>2018</v>
      </c>
      <c r="F103" s="1" t="s">
        <v>372</v>
      </c>
      <c r="G103" s="21">
        <v>4</v>
      </c>
      <c r="H103" s="3">
        <v>144</v>
      </c>
      <c r="I103" s="3">
        <f t="shared" si="2"/>
        <v>576</v>
      </c>
      <c r="J103" s="3">
        <v>390</v>
      </c>
      <c r="K103" s="4">
        <f t="shared" si="3"/>
        <v>0.36923076923076925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150</v>
      </c>
      <c r="D104" s="1" t="s">
        <v>179</v>
      </c>
      <c r="E104" s="1">
        <v>2018</v>
      </c>
      <c r="F104" s="1" t="s">
        <v>372</v>
      </c>
      <c r="G104" s="21"/>
      <c r="H104" s="3">
        <v>281.55</v>
      </c>
      <c r="I104" s="3">
        <f t="shared" si="2"/>
        <v>0</v>
      </c>
      <c r="J104" s="3">
        <v>685</v>
      </c>
      <c r="K104" s="4">
        <f t="shared" si="3"/>
        <v>0.41102189781021897</v>
      </c>
      <c r="L104" s="1" t="s">
        <v>63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180</v>
      </c>
      <c r="C105" s="1" t="s">
        <v>168</v>
      </c>
      <c r="D105" s="1" t="s">
        <v>181</v>
      </c>
      <c r="E105" s="1">
        <v>2021</v>
      </c>
      <c r="F105" s="1" t="s">
        <v>372</v>
      </c>
      <c r="G105" s="21"/>
      <c r="H105" s="3">
        <v>31.95</v>
      </c>
      <c r="I105" s="3">
        <f t="shared" si="2"/>
        <v>0</v>
      </c>
      <c r="J105" s="3">
        <v>96</v>
      </c>
      <c r="K105" s="4">
        <f t="shared" si="3"/>
        <v>0.33281250000000001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180</v>
      </c>
      <c r="C106" s="1" t="s">
        <v>148</v>
      </c>
      <c r="D106" s="1" t="s">
        <v>182</v>
      </c>
      <c r="E106" s="1">
        <v>2020</v>
      </c>
      <c r="F106" s="1" t="s">
        <v>372</v>
      </c>
      <c r="G106" s="21"/>
      <c r="H106" s="3">
        <v>38.950000000000003</v>
      </c>
      <c r="I106" s="3">
        <f t="shared" si="2"/>
        <v>0</v>
      </c>
      <c r="J106" s="3">
        <v>125</v>
      </c>
      <c r="K106" s="4">
        <f t="shared" si="3"/>
        <v>0.31160000000000004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180</v>
      </c>
      <c r="C107" s="1" t="s">
        <v>148</v>
      </c>
      <c r="D107" s="1" t="s">
        <v>408</v>
      </c>
      <c r="E107" s="1">
        <v>2022</v>
      </c>
      <c r="F107" s="1" t="s">
        <v>372</v>
      </c>
      <c r="G107" s="21">
        <v>6</v>
      </c>
      <c r="H107" s="3">
        <v>60.1</v>
      </c>
      <c r="I107" s="3">
        <f t="shared" si="2"/>
        <v>360.6</v>
      </c>
      <c r="J107" s="3">
        <v>180</v>
      </c>
      <c r="K107" s="4">
        <f t="shared" si="3"/>
        <v>0.3338888888888889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183</v>
      </c>
      <c r="E108" s="1">
        <v>2020</v>
      </c>
      <c r="F108" s="1" t="s">
        <v>372</v>
      </c>
      <c r="G108" s="21"/>
      <c r="H108" s="3">
        <v>46</v>
      </c>
      <c r="I108" s="3">
        <f t="shared" si="2"/>
        <v>0</v>
      </c>
      <c r="J108" s="3">
        <v>149</v>
      </c>
      <c r="K108" s="4">
        <f t="shared" si="3"/>
        <v>0.3087248322147651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184</v>
      </c>
      <c r="E109" s="1">
        <v>2019</v>
      </c>
      <c r="F109" s="1" t="s">
        <v>372</v>
      </c>
      <c r="G109" s="21">
        <v>2</v>
      </c>
      <c r="H109" s="3">
        <v>75.95</v>
      </c>
      <c r="I109" s="3">
        <f t="shared" si="2"/>
        <v>151.9</v>
      </c>
      <c r="J109" s="3">
        <v>235</v>
      </c>
      <c r="K109" s="4">
        <f t="shared" si="3"/>
        <v>0.32319148936170217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185</v>
      </c>
      <c r="E110" s="1"/>
      <c r="F110" s="1" t="s">
        <v>372</v>
      </c>
      <c r="G110" s="21"/>
      <c r="H110" s="3">
        <v>70</v>
      </c>
      <c r="I110" s="3">
        <f t="shared" si="2"/>
        <v>0</v>
      </c>
      <c r="J110" s="3">
        <v>240</v>
      </c>
      <c r="K110" s="4">
        <f t="shared" si="3"/>
        <v>0.29166666666666669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186</v>
      </c>
      <c r="E111" s="1"/>
      <c r="F111" s="1" t="s">
        <v>372</v>
      </c>
      <c r="G111" s="21"/>
      <c r="H111" s="3">
        <v>130</v>
      </c>
      <c r="I111" s="3">
        <f t="shared" si="2"/>
        <v>0</v>
      </c>
      <c r="J111" s="3">
        <v>430</v>
      </c>
      <c r="K111" s="4">
        <f t="shared" si="3"/>
        <v>0.30232558139534882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387</v>
      </c>
      <c r="E112" s="1">
        <v>2021</v>
      </c>
      <c r="F112" s="1" t="s">
        <v>372</v>
      </c>
      <c r="G112" s="21">
        <v>6</v>
      </c>
      <c r="H112" s="3">
        <v>72</v>
      </c>
      <c r="I112" s="3">
        <f t="shared" si="2"/>
        <v>432</v>
      </c>
      <c r="J112" s="3">
        <v>215</v>
      </c>
      <c r="K112" s="4">
        <f t="shared" si="3"/>
        <v>0.33488372093023255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187</v>
      </c>
      <c r="E113" s="1"/>
      <c r="F113" s="1" t="s">
        <v>372</v>
      </c>
      <c r="G113" s="21"/>
      <c r="H113" s="3">
        <v>55</v>
      </c>
      <c r="I113" s="3">
        <f t="shared" si="2"/>
        <v>0</v>
      </c>
      <c r="J113" s="3">
        <v>168</v>
      </c>
      <c r="K113" s="4">
        <f t="shared" si="3"/>
        <v>0.32738095238095238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180</v>
      </c>
      <c r="C114" s="1" t="s">
        <v>148</v>
      </c>
      <c r="D114" s="1" t="s">
        <v>188</v>
      </c>
      <c r="E114" s="1"/>
      <c r="F114" s="1" t="s">
        <v>372</v>
      </c>
      <c r="G114" s="21"/>
      <c r="H114" s="3">
        <v>48</v>
      </c>
      <c r="I114" s="3">
        <f t="shared" si="2"/>
        <v>0</v>
      </c>
      <c r="J114" s="3">
        <v>145</v>
      </c>
      <c r="K114" s="4">
        <f t="shared" si="3"/>
        <v>0.33103448275862069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180</v>
      </c>
      <c r="C115" s="1" t="s">
        <v>148</v>
      </c>
      <c r="D115" s="1" t="s">
        <v>189</v>
      </c>
      <c r="E115" s="1">
        <v>2018</v>
      </c>
      <c r="F115" s="1" t="s">
        <v>372</v>
      </c>
      <c r="G115" s="21"/>
      <c r="H115" s="3">
        <v>20</v>
      </c>
      <c r="I115" s="3">
        <f t="shared" si="2"/>
        <v>0</v>
      </c>
      <c r="J115" s="3">
        <v>95</v>
      </c>
      <c r="K115" s="4">
        <f t="shared" si="3"/>
        <v>0.21052631578947367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180</v>
      </c>
      <c r="C116" s="1" t="s">
        <v>148</v>
      </c>
      <c r="D116" s="1" t="s">
        <v>189</v>
      </c>
      <c r="E116" s="1">
        <v>2019</v>
      </c>
      <c r="F116" s="1" t="s">
        <v>372</v>
      </c>
      <c r="G116" s="21">
        <v>4</v>
      </c>
      <c r="H116" s="3">
        <v>48.45</v>
      </c>
      <c r="I116" s="3">
        <f t="shared" si="2"/>
        <v>193.8</v>
      </c>
      <c r="J116" s="3">
        <v>152</v>
      </c>
      <c r="K116" s="4">
        <f t="shared" si="3"/>
        <v>0.31875000000000003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190</v>
      </c>
      <c r="E117" s="1"/>
      <c r="F117" s="1" t="s">
        <v>372</v>
      </c>
      <c r="G117" s="21"/>
      <c r="H117" s="3">
        <v>108.95</v>
      </c>
      <c r="I117" s="3">
        <f t="shared" si="2"/>
        <v>0</v>
      </c>
      <c r="J117" s="3">
        <v>362</v>
      </c>
      <c r="K117" s="4">
        <f t="shared" si="3"/>
        <v>0.30096685082872932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191</v>
      </c>
      <c r="E118" s="1">
        <v>2018</v>
      </c>
      <c r="F118" s="1" t="s">
        <v>372</v>
      </c>
      <c r="G118" s="21"/>
      <c r="H118" s="3">
        <v>84.95</v>
      </c>
      <c r="I118" s="3">
        <f t="shared" si="2"/>
        <v>0</v>
      </c>
      <c r="J118" s="3">
        <v>290</v>
      </c>
      <c r="K118" s="4">
        <f t="shared" si="3"/>
        <v>0.29293103448275865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391</v>
      </c>
      <c r="E119" s="1">
        <v>2020</v>
      </c>
      <c r="F119" s="1" t="s">
        <v>372</v>
      </c>
      <c r="G119" s="21">
        <v>5</v>
      </c>
      <c r="H119" s="3">
        <v>41.2</v>
      </c>
      <c r="I119" s="3">
        <f t="shared" si="2"/>
        <v>206</v>
      </c>
      <c r="J119" s="3">
        <v>125</v>
      </c>
      <c r="K119" s="4">
        <f t="shared" si="3"/>
        <v>0.3296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192</v>
      </c>
      <c r="E120" s="1">
        <v>2019</v>
      </c>
      <c r="F120" s="1" t="s">
        <v>372</v>
      </c>
      <c r="G120" s="21"/>
      <c r="H120" s="3">
        <v>37</v>
      </c>
      <c r="I120" s="3">
        <f t="shared" si="2"/>
        <v>0</v>
      </c>
      <c r="J120" s="3">
        <v>125</v>
      </c>
      <c r="K120" s="4">
        <f t="shared" si="3"/>
        <v>0.29599999999999999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193</v>
      </c>
      <c r="E121" s="1">
        <v>2020</v>
      </c>
      <c r="F121" s="1" t="s">
        <v>372</v>
      </c>
      <c r="G121" s="21"/>
      <c r="H121" s="3">
        <v>122.5</v>
      </c>
      <c r="I121" s="3">
        <f t="shared" si="2"/>
        <v>0</v>
      </c>
      <c r="J121" s="3">
        <v>395</v>
      </c>
      <c r="K121" s="4">
        <f t="shared" si="3"/>
        <v>0.310126582278481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195</v>
      </c>
      <c r="E122" s="1">
        <v>2022</v>
      </c>
      <c r="F122" s="1" t="s">
        <v>50</v>
      </c>
      <c r="G122" s="21">
        <v>4</v>
      </c>
      <c r="H122" s="3">
        <v>32.67</v>
      </c>
      <c r="I122" s="3">
        <f t="shared" si="2"/>
        <v>130.68</v>
      </c>
      <c r="J122" s="3">
        <v>108</v>
      </c>
      <c r="K122" s="4">
        <f t="shared" si="3"/>
        <v>0.30249999999999999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195</v>
      </c>
      <c r="E123" s="1">
        <v>2020</v>
      </c>
      <c r="F123" s="1" t="s">
        <v>50</v>
      </c>
      <c r="G123" s="21"/>
      <c r="H123" s="3">
        <v>27.33</v>
      </c>
      <c r="I123" s="3">
        <f t="shared" si="2"/>
        <v>0</v>
      </c>
      <c r="J123" s="3">
        <v>106</v>
      </c>
      <c r="K123" s="4">
        <f t="shared" si="3"/>
        <v>0.25783018867924529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195</v>
      </c>
      <c r="E124" s="1">
        <v>2021</v>
      </c>
      <c r="F124" s="1" t="s">
        <v>50</v>
      </c>
      <c r="G124" s="21"/>
      <c r="H124" s="3">
        <v>29.33</v>
      </c>
      <c r="I124" s="3">
        <f t="shared" si="2"/>
        <v>0</v>
      </c>
      <c r="J124" s="3">
        <v>112</v>
      </c>
      <c r="K124" s="4">
        <f t="shared" si="3"/>
        <v>0.26187499999999997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418</v>
      </c>
      <c r="E125" s="1">
        <v>2022</v>
      </c>
      <c r="F125" s="1" t="s">
        <v>50</v>
      </c>
      <c r="G125" s="21">
        <v>6</v>
      </c>
      <c r="H125" s="3">
        <v>87.99</v>
      </c>
      <c r="I125" s="3">
        <f t="shared" si="2"/>
        <v>527.93999999999994</v>
      </c>
      <c r="J125" s="3">
        <v>259</v>
      </c>
      <c r="K125" s="4">
        <f t="shared" si="3"/>
        <v>0.3397297297297297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384</v>
      </c>
      <c r="E126" s="1">
        <v>2021</v>
      </c>
      <c r="F126" s="1" t="s">
        <v>25</v>
      </c>
      <c r="G126" s="21">
        <v>12</v>
      </c>
      <c r="H126" s="3">
        <v>71.25</v>
      </c>
      <c r="I126" s="3">
        <f t="shared" si="2"/>
        <v>855</v>
      </c>
      <c r="J126" s="3">
        <v>230</v>
      </c>
      <c r="K126" s="4">
        <f t="shared" si="3"/>
        <v>0.30978260869565216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196</v>
      </c>
      <c r="E127" s="1">
        <v>2020</v>
      </c>
      <c r="F127" s="1" t="s">
        <v>123</v>
      </c>
      <c r="G127" s="21"/>
      <c r="H127" s="3">
        <v>29.5</v>
      </c>
      <c r="I127" s="3">
        <f t="shared" si="2"/>
        <v>0</v>
      </c>
      <c r="J127" s="3">
        <v>99</v>
      </c>
      <c r="K127" s="4">
        <f t="shared" si="3"/>
        <v>0.29797979797979796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197</v>
      </c>
      <c r="E128" s="1">
        <v>2022</v>
      </c>
      <c r="F128" s="1" t="s">
        <v>123</v>
      </c>
      <c r="G128" s="21">
        <v>12</v>
      </c>
      <c r="H128" s="3">
        <v>53.167000000000002</v>
      </c>
      <c r="I128" s="3">
        <f t="shared" ref="I128" si="4">H128*G128</f>
        <v>638.00400000000002</v>
      </c>
      <c r="J128" s="3">
        <v>162</v>
      </c>
      <c r="K128" s="4">
        <f t="shared" ref="K128" si="5">H128/J128</f>
        <v>0.32819135802469135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197</v>
      </c>
      <c r="E129" s="1">
        <v>2021</v>
      </c>
      <c r="F129" s="1" t="s">
        <v>123</v>
      </c>
      <c r="G129" s="21"/>
      <c r="H129" s="3">
        <v>126.67</v>
      </c>
      <c r="I129" s="3">
        <f t="shared" si="2"/>
        <v>0</v>
      </c>
      <c r="J129" s="3">
        <v>375</v>
      </c>
      <c r="K129" s="4">
        <f t="shared" si="3"/>
        <v>0.33778666666666668</v>
      </c>
      <c r="L129" s="1" t="s">
        <v>198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199</v>
      </c>
      <c r="E130" s="1">
        <v>2021</v>
      </c>
      <c r="F130" s="1" t="s">
        <v>123</v>
      </c>
      <c r="G130" s="21"/>
      <c r="H130" s="3">
        <v>50.42</v>
      </c>
      <c r="I130" s="3">
        <f t="shared" si="2"/>
        <v>0</v>
      </c>
      <c r="J130" s="3">
        <v>162</v>
      </c>
      <c r="K130" s="4">
        <f t="shared" si="3"/>
        <v>0.3112345679012346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200</v>
      </c>
      <c r="E131" s="1">
        <v>2016</v>
      </c>
      <c r="F131" s="1" t="s">
        <v>123</v>
      </c>
      <c r="G131" s="21"/>
      <c r="H131" s="3">
        <v>75.92</v>
      </c>
      <c r="I131" s="3">
        <f t="shared" si="2"/>
        <v>0</v>
      </c>
      <c r="J131" s="3">
        <v>232</v>
      </c>
      <c r="K131" s="4">
        <f t="shared" si="3"/>
        <v>0.32724137931034486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201</v>
      </c>
      <c r="E132" s="1">
        <v>2020</v>
      </c>
      <c r="F132" s="1" t="s">
        <v>123</v>
      </c>
      <c r="G132" s="21"/>
      <c r="H132" s="3">
        <v>36.659999999999997</v>
      </c>
      <c r="I132" s="3">
        <f t="shared" si="2"/>
        <v>0</v>
      </c>
      <c r="J132" s="3">
        <v>115</v>
      </c>
      <c r="K132" s="4">
        <f t="shared" si="3"/>
        <v>0.31878260869565217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202</v>
      </c>
      <c r="E133" s="1"/>
      <c r="F133" s="1" t="s">
        <v>123</v>
      </c>
      <c r="G133" s="21"/>
      <c r="H133" s="3">
        <v>127.33</v>
      </c>
      <c r="I133" s="3">
        <f t="shared" si="2"/>
        <v>0</v>
      </c>
      <c r="J133" s="3">
        <v>359</v>
      </c>
      <c r="K133" s="4">
        <f t="shared" si="3"/>
        <v>0.35467966573816156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203</v>
      </c>
      <c r="E134" s="1">
        <v>2019</v>
      </c>
      <c r="F134" s="1" t="s">
        <v>123</v>
      </c>
      <c r="G134" s="21"/>
      <c r="H134" s="3">
        <v>24.5</v>
      </c>
      <c r="I134" s="3">
        <f t="shared" si="2"/>
        <v>0</v>
      </c>
      <c r="J134" s="3">
        <v>83</v>
      </c>
      <c r="K134" s="4">
        <f t="shared" si="3"/>
        <v>0.29518072289156627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393</v>
      </c>
      <c r="E135" s="1">
        <v>2020</v>
      </c>
      <c r="F135" s="1" t="s">
        <v>123</v>
      </c>
      <c r="G135" s="21">
        <v>1</v>
      </c>
      <c r="H135" s="3">
        <v>96.75</v>
      </c>
      <c r="I135" s="3">
        <f t="shared" si="2"/>
        <v>96.75</v>
      </c>
      <c r="J135" s="3">
        <v>315</v>
      </c>
      <c r="K135" s="4">
        <f t="shared" si="3"/>
        <v>0.30714285714285716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204</v>
      </c>
      <c r="E136" s="1">
        <v>2018</v>
      </c>
      <c r="F136" s="1" t="s">
        <v>123</v>
      </c>
      <c r="G136" s="21"/>
      <c r="H136" s="3">
        <v>96.75</v>
      </c>
      <c r="I136" s="3">
        <f t="shared" ref="I136:I202" si="6">H136*G136</f>
        <v>0</v>
      </c>
      <c r="J136" s="3">
        <v>315</v>
      </c>
      <c r="K136" s="4">
        <f t="shared" si="3"/>
        <v>0.30714285714285716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205</v>
      </c>
      <c r="E137" s="1"/>
      <c r="F137" s="1" t="s">
        <v>123</v>
      </c>
      <c r="G137" s="21"/>
      <c r="H137" s="3">
        <v>75</v>
      </c>
      <c r="I137" s="3">
        <f t="shared" si="6"/>
        <v>0</v>
      </c>
      <c r="J137" s="3">
        <v>245</v>
      </c>
      <c r="K137" s="4">
        <f t="shared" si="3"/>
        <v>0.30612244897959184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206</v>
      </c>
      <c r="E138" s="1">
        <v>2013</v>
      </c>
      <c r="F138" s="1" t="s">
        <v>123</v>
      </c>
      <c r="G138" s="21"/>
      <c r="H138" s="3">
        <v>46.16</v>
      </c>
      <c r="I138" s="3">
        <f t="shared" si="6"/>
        <v>0</v>
      </c>
      <c r="J138" s="3">
        <v>147</v>
      </c>
      <c r="K138" s="4">
        <f t="shared" si="3"/>
        <v>0.31401360544217682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207</v>
      </c>
      <c r="E139" s="1">
        <v>2015</v>
      </c>
      <c r="F139" s="1" t="s">
        <v>123</v>
      </c>
      <c r="G139" s="21"/>
      <c r="H139" s="3">
        <v>73</v>
      </c>
      <c r="I139" s="3">
        <f t="shared" si="6"/>
        <v>0</v>
      </c>
      <c r="J139" s="3">
        <v>245</v>
      </c>
      <c r="K139" s="4">
        <f t="shared" si="3"/>
        <v>0.29795918367346941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5" t="s">
        <v>208</v>
      </c>
      <c r="E140" s="1">
        <v>2020</v>
      </c>
      <c r="F140" s="1" t="s">
        <v>123</v>
      </c>
      <c r="G140" s="21"/>
      <c r="H140" s="3">
        <v>70.42</v>
      </c>
      <c r="I140" s="3">
        <f t="shared" si="6"/>
        <v>0</v>
      </c>
      <c r="J140" s="3">
        <v>232</v>
      </c>
      <c r="K140" s="4">
        <f t="shared" si="3"/>
        <v>0.30353448275862072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209</v>
      </c>
      <c r="D141" s="1" t="s">
        <v>210</v>
      </c>
      <c r="E141" s="1">
        <v>2019</v>
      </c>
      <c r="F141" s="1" t="s">
        <v>123</v>
      </c>
      <c r="G141" s="21"/>
      <c r="H141" s="3">
        <v>50.16</v>
      </c>
      <c r="I141" s="3">
        <f t="shared" si="6"/>
        <v>0</v>
      </c>
      <c r="J141" s="3">
        <v>155</v>
      </c>
      <c r="K141" s="4">
        <f t="shared" si="3"/>
        <v>0.32361290322580644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209</v>
      </c>
      <c r="D142" s="1" t="s">
        <v>412</v>
      </c>
      <c r="E142" s="1">
        <v>2022</v>
      </c>
      <c r="F142" s="1" t="s">
        <v>123</v>
      </c>
      <c r="G142" s="21">
        <v>12</v>
      </c>
      <c r="H142" s="3">
        <v>41.83</v>
      </c>
      <c r="I142" s="3">
        <f t="shared" ref="I142" si="7">H142*G142</f>
        <v>501.96</v>
      </c>
      <c r="J142" s="3">
        <v>124</v>
      </c>
      <c r="K142" s="4">
        <f t="shared" ref="K142" si="8">H142/J142</f>
        <v>0.33733870967741936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211</v>
      </c>
      <c r="E143" s="1">
        <v>2021</v>
      </c>
      <c r="F143" s="1" t="s">
        <v>123</v>
      </c>
      <c r="G143" s="21"/>
      <c r="H143" s="3">
        <v>26</v>
      </c>
      <c r="I143" s="3">
        <f t="shared" si="6"/>
        <v>0</v>
      </c>
      <c r="J143" s="3">
        <v>88</v>
      </c>
      <c r="K143" s="4">
        <f t="shared" si="3"/>
        <v>0.29545454545454547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211</v>
      </c>
      <c r="E144" s="1">
        <v>2022</v>
      </c>
      <c r="F144" s="1" t="s">
        <v>123</v>
      </c>
      <c r="G144" s="21"/>
      <c r="H144" s="3">
        <v>30.4</v>
      </c>
      <c r="I144" s="3">
        <f t="shared" si="6"/>
        <v>0</v>
      </c>
      <c r="J144" s="3">
        <v>99</v>
      </c>
      <c r="K144" s="4">
        <f t="shared" si="3"/>
        <v>0.30707070707070705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212</v>
      </c>
      <c r="E145" s="1">
        <v>2022</v>
      </c>
      <c r="F145" s="1" t="s">
        <v>123</v>
      </c>
      <c r="G145" s="21">
        <v>4</v>
      </c>
      <c r="H145" s="3">
        <v>30.41</v>
      </c>
      <c r="I145" s="3">
        <f t="shared" si="6"/>
        <v>121.64</v>
      </c>
      <c r="J145" s="3">
        <v>99</v>
      </c>
      <c r="K145" s="4">
        <f t="shared" si="3"/>
        <v>0.30717171717171715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213</v>
      </c>
      <c r="E146" s="1">
        <v>2022</v>
      </c>
      <c r="F146" s="1" t="s">
        <v>123</v>
      </c>
      <c r="G146" s="21">
        <v>6</v>
      </c>
      <c r="H146" s="3">
        <v>26.17</v>
      </c>
      <c r="I146" s="3">
        <f t="shared" si="6"/>
        <v>157.02000000000001</v>
      </c>
      <c r="J146" s="3">
        <v>89</v>
      </c>
      <c r="K146" s="4">
        <f t="shared" si="3"/>
        <v>0.29404494382022472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214</v>
      </c>
      <c r="E147" s="1">
        <v>2020</v>
      </c>
      <c r="F147" s="1" t="s">
        <v>123</v>
      </c>
      <c r="G147" s="21"/>
      <c r="H147" s="3">
        <v>30.16</v>
      </c>
      <c r="I147" s="3">
        <f t="shared" si="6"/>
        <v>0</v>
      </c>
      <c r="J147" s="3">
        <v>98</v>
      </c>
      <c r="K147" s="4">
        <f t="shared" si="3"/>
        <v>0.30775510204081635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215</v>
      </c>
      <c r="E148" s="1">
        <v>2020</v>
      </c>
      <c r="F148" s="1" t="s">
        <v>123</v>
      </c>
      <c r="G148" s="21"/>
      <c r="H148" s="3">
        <v>59.5</v>
      </c>
      <c r="I148" s="3">
        <f t="shared" si="6"/>
        <v>0</v>
      </c>
      <c r="J148" s="3">
        <v>168</v>
      </c>
      <c r="K148" s="4">
        <f t="shared" si="3"/>
        <v>0.35416666666666669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215</v>
      </c>
      <c r="E149" s="1">
        <v>2022</v>
      </c>
      <c r="F149" s="1" t="s">
        <v>123</v>
      </c>
      <c r="G149" s="21"/>
      <c r="H149" s="3">
        <v>59.75</v>
      </c>
      <c r="I149" s="3">
        <f t="shared" si="6"/>
        <v>0</v>
      </c>
      <c r="J149" s="3">
        <v>168</v>
      </c>
      <c r="K149" s="4">
        <f t="shared" si="3"/>
        <v>0.35565476190476192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216</v>
      </c>
      <c r="E150" s="1">
        <v>2020</v>
      </c>
      <c r="F150" s="1" t="s">
        <v>123</v>
      </c>
      <c r="G150" s="21"/>
      <c r="H150" s="3">
        <v>66.16</v>
      </c>
      <c r="I150" s="3">
        <f t="shared" si="6"/>
        <v>0</v>
      </c>
      <c r="J150" s="3">
        <v>185</v>
      </c>
      <c r="K150" s="4">
        <f t="shared" si="3"/>
        <v>0.35762162162162159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217</v>
      </c>
      <c r="E151" s="1">
        <v>2020</v>
      </c>
      <c r="F151" s="1" t="s">
        <v>123</v>
      </c>
      <c r="G151" s="21"/>
      <c r="H151" s="3">
        <v>32</v>
      </c>
      <c r="I151" s="3">
        <f t="shared" si="6"/>
        <v>0</v>
      </c>
      <c r="J151" s="3">
        <v>105</v>
      </c>
      <c r="K151" s="4">
        <f t="shared" si="3"/>
        <v>0.30476190476190479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218</v>
      </c>
      <c r="E152" s="1">
        <v>2021</v>
      </c>
      <c r="F152" s="1" t="s">
        <v>123</v>
      </c>
      <c r="G152" s="21"/>
      <c r="H152" s="3">
        <v>20.5</v>
      </c>
      <c r="I152" s="3">
        <f t="shared" si="6"/>
        <v>0</v>
      </c>
      <c r="J152" s="3">
        <v>81</v>
      </c>
      <c r="K152" s="4">
        <f t="shared" ref="K152:K218" si="9">H152/J152</f>
        <v>0.25308641975308643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218</v>
      </c>
      <c r="E153" s="1">
        <v>2022</v>
      </c>
      <c r="F153" s="1" t="s">
        <v>123</v>
      </c>
      <c r="G153" s="21"/>
      <c r="H153" s="3">
        <v>29.75</v>
      </c>
      <c r="I153" s="3">
        <f t="shared" si="6"/>
        <v>0</v>
      </c>
      <c r="J153" s="3">
        <v>97</v>
      </c>
      <c r="K153" s="4">
        <f t="shared" si="9"/>
        <v>0.30670103092783507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366</v>
      </c>
      <c r="E154" s="1">
        <v>2020</v>
      </c>
      <c r="F154" s="1" t="s">
        <v>123</v>
      </c>
      <c r="G154" s="21">
        <v>1</v>
      </c>
      <c r="H154" s="3">
        <v>23.08</v>
      </c>
      <c r="I154" s="3">
        <f t="shared" si="6"/>
        <v>23.08</v>
      </c>
      <c r="J154" s="3">
        <v>76</v>
      </c>
      <c r="K154" s="4">
        <f t="shared" si="9"/>
        <v>0.30368421052631578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365</v>
      </c>
      <c r="E155" s="1">
        <v>2020</v>
      </c>
      <c r="F155" s="1" t="s">
        <v>123</v>
      </c>
      <c r="G155" s="21">
        <v>10</v>
      </c>
      <c r="H155" s="3">
        <v>21.67</v>
      </c>
      <c r="I155" s="3">
        <f t="shared" si="6"/>
        <v>216.70000000000002</v>
      </c>
      <c r="J155" s="3">
        <v>74</v>
      </c>
      <c r="K155" s="4">
        <f t="shared" si="9"/>
        <v>0.29283783783783784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411</v>
      </c>
      <c r="E156" s="1">
        <v>2023</v>
      </c>
      <c r="F156" s="1" t="s">
        <v>123</v>
      </c>
      <c r="G156" s="21">
        <v>18</v>
      </c>
      <c r="H156" s="3">
        <v>22.582999999999998</v>
      </c>
      <c r="I156" s="3">
        <f t="shared" si="6"/>
        <v>406.49399999999997</v>
      </c>
      <c r="J156" s="3">
        <v>78</v>
      </c>
      <c r="K156" s="4">
        <f t="shared" si="9"/>
        <v>0.28952564102564099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369</v>
      </c>
      <c r="E157" s="1">
        <v>2020</v>
      </c>
      <c r="F157" s="1" t="s">
        <v>123</v>
      </c>
      <c r="G157" s="21"/>
      <c r="H157" s="3">
        <v>19.600000000000001</v>
      </c>
      <c r="I157" s="3">
        <f t="shared" si="6"/>
        <v>0</v>
      </c>
      <c r="J157" s="3">
        <v>68</v>
      </c>
      <c r="K157" s="4">
        <f t="shared" si="9"/>
        <v>0.28823529411764709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367</v>
      </c>
      <c r="E158" s="1">
        <v>2020</v>
      </c>
      <c r="F158" s="1" t="s">
        <v>123</v>
      </c>
      <c r="G158" s="21"/>
      <c r="H158" s="3">
        <v>29.75</v>
      </c>
      <c r="I158" s="3">
        <f t="shared" si="6"/>
        <v>0</v>
      </c>
      <c r="J158" s="3">
        <v>74</v>
      </c>
      <c r="K158" s="4">
        <f t="shared" si="9"/>
        <v>0.40202702702702703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270</v>
      </c>
      <c r="E159" s="1">
        <v>2020</v>
      </c>
      <c r="F159" s="1" t="s">
        <v>123</v>
      </c>
      <c r="G159" s="21"/>
      <c r="H159" s="3">
        <v>19.579999999999998</v>
      </c>
      <c r="I159" s="3">
        <f t="shared" si="6"/>
        <v>0</v>
      </c>
      <c r="J159" s="3">
        <v>68</v>
      </c>
      <c r="K159" s="4">
        <f t="shared" si="9"/>
        <v>0.2879411764705882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276</v>
      </c>
      <c r="E160" s="1">
        <v>2021</v>
      </c>
      <c r="F160" s="1" t="s">
        <v>123</v>
      </c>
      <c r="G160" s="21"/>
      <c r="H160" s="3">
        <v>39</v>
      </c>
      <c r="I160" s="3">
        <f t="shared" si="6"/>
        <v>0</v>
      </c>
      <c r="J160" s="3">
        <v>134</v>
      </c>
      <c r="K160" s="4">
        <f t="shared" si="9"/>
        <v>0.29104477611940299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277</v>
      </c>
      <c r="E161" s="1">
        <v>2021</v>
      </c>
      <c r="F161" s="1" t="s">
        <v>123</v>
      </c>
      <c r="G161" s="21"/>
      <c r="H161" s="3">
        <v>39</v>
      </c>
      <c r="I161" s="3">
        <f t="shared" si="6"/>
        <v>0</v>
      </c>
      <c r="J161" s="3">
        <v>134</v>
      </c>
      <c r="K161" s="4">
        <f t="shared" si="9"/>
        <v>0.29104477611940299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368</v>
      </c>
      <c r="E162" s="1">
        <v>2022</v>
      </c>
      <c r="F162" s="1" t="s">
        <v>123</v>
      </c>
      <c r="G162" s="21"/>
      <c r="H162" s="3">
        <v>31.67</v>
      </c>
      <c r="I162" s="3">
        <f t="shared" si="6"/>
        <v>0</v>
      </c>
      <c r="J162" s="3">
        <v>108</v>
      </c>
      <c r="K162" s="4">
        <f t="shared" si="9"/>
        <v>0.29324074074074075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219</v>
      </c>
      <c r="E163" s="1">
        <v>2022</v>
      </c>
      <c r="F163" s="1" t="s">
        <v>123</v>
      </c>
      <c r="G163" s="21"/>
      <c r="H163" s="3">
        <v>37.58</v>
      </c>
      <c r="I163" s="3">
        <f t="shared" si="6"/>
        <v>0</v>
      </c>
      <c r="J163" s="3">
        <v>119</v>
      </c>
      <c r="K163" s="4">
        <f t="shared" si="9"/>
        <v>0.31579831932773106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260</v>
      </c>
      <c r="E164" s="1"/>
      <c r="F164" s="1" t="s">
        <v>123</v>
      </c>
      <c r="G164" s="21"/>
      <c r="H164" s="3">
        <v>45.83</v>
      </c>
      <c r="I164" s="3">
        <f t="shared" si="6"/>
        <v>0</v>
      </c>
      <c r="J164" s="3">
        <v>135</v>
      </c>
      <c r="K164" s="4">
        <f t="shared" si="9"/>
        <v>0.3394814814814815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261</v>
      </c>
      <c r="E165" s="1"/>
      <c r="F165" s="1" t="s">
        <v>123</v>
      </c>
      <c r="G165" s="21"/>
      <c r="H165" s="3">
        <v>27.33</v>
      </c>
      <c r="I165" s="3">
        <f t="shared" si="6"/>
        <v>0</v>
      </c>
      <c r="J165" s="3">
        <v>90</v>
      </c>
      <c r="K165" s="4">
        <f t="shared" si="9"/>
        <v>0.30366666666666664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262</v>
      </c>
      <c r="E166" s="1"/>
      <c r="F166" s="1" t="s">
        <v>123</v>
      </c>
      <c r="G166" s="21"/>
      <c r="H166" s="3">
        <v>37.299999999999997</v>
      </c>
      <c r="I166" s="3">
        <f t="shared" si="6"/>
        <v>0</v>
      </c>
      <c r="J166" s="3">
        <v>125</v>
      </c>
      <c r="K166" s="4">
        <f t="shared" si="9"/>
        <v>0.2984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263</v>
      </c>
      <c r="E167" s="1"/>
      <c r="F167" s="1" t="s">
        <v>123</v>
      </c>
      <c r="G167" s="21"/>
      <c r="H167" s="3">
        <v>80</v>
      </c>
      <c r="I167" s="3">
        <f t="shared" si="6"/>
        <v>0</v>
      </c>
      <c r="J167" s="3">
        <v>240</v>
      </c>
      <c r="K167" s="4">
        <f t="shared" si="9"/>
        <v>0.33333333333333331</v>
      </c>
      <c r="L167" s="1" t="s">
        <v>198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264</v>
      </c>
      <c r="E168" s="1"/>
      <c r="F168" s="1" t="s">
        <v>123</v>
      </c>
      <c r="G168" s="21"/>
      <c r="H168" s="3">
        <v>30.16</v>
      </c>
      <c r="I168" s="3">
        <f t="shared" si="6"/>
        <v>0</v>
      </c>
      <c r="J168" s="3">
        <v>96</v>
      </c>
      <c r="K168" s="4">
        <f t="shared" si="9"/>
        <v>0.31416666666666665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265</v>
      </c>
      <c r="E169" s="1"/>
      <c r="F169" s="1" t="s">
        <v>123</v>
      </c>
      <c r="G169" s="21"/>
      <c r="H169" s="3">
        <v>21</v>
      </c>
      <c r="I169" s="3">
        <f t="shared" si="6"/>
        <v>0</v>
      </c>
      <c r="J169" s="3">
        <v>80</v>
      </c>
      <c r="K169" s="4">
        <f t="shared" si="9"/>
        <v>0.26250000000000001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409</v>
      </c>
      <c r="E170" s="1">
        <v>2023</v>
      </c>
      <c r="F170" s="1" t="s">
        <v>123</v>
      </c>
      <c r="G170" s="21"/>
      <c r="H170" s="3">
        <v>19.75</v>
      </c>
      <c r="I170" s="3">
        <f t="shared" si="6"/>
        <v>0</v>
      </c>
      <c r="J170" s="3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266</v>
      </c>
      <c r="E171" s="1"/>
      <c r="F171" s="1" t="s">
        <v>123</v>
      </c>
      <c r="G171" s="21"/>
      <c r="H171" s="3">
        <v>21</v>
      </c>
      <c r="I171" s="3">
        <f t="shared" si="6"/>
        <v>0</v>
      </c>
      <c r="J171" s="3">
        <v>76</v>
      </c>
      <c r="K171" s="4">
        <f t="shared" si="9"/>
        <v>0.27631578947368424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267</v>
      </c>
      <c r="E172" s="1"/>
      <c r="F172" s="1" t="s">
        <v>123</v>
      </c>
      <c r="G172" s="21"/>
      <c r="H172" s="3">
        <v>39.159999999999997</v>
      </c>
      <c r="I172" s="3">
        <f t="shared" si="6"/>
        <v>0</v>
      </c>
      <c r="J172" s="3">
        <v>124</v>
      </c>
      <c r="K172" s="4">
        <f t="shared" si="9"/>
        <v>0.31580645161290322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220</v>
      </c>
      <c r="E173" s="1">
        <v>2021</v>
      </c>
      <c r="F173" s="1" t="s">
        <v>123</v>
      </c>
      <c r="G173" s="21"/>
      <c r="H173" s="3">
        <v>93.17</v>
      </c>
      <c r="I173" s="3">
        <f t="shared" si="6"/>
        <v>0</v>
      </c>
      <c r="J173" s="3">
        <v>275</v>
      </c>
      <c r="K173" s="4">
        <f t="shared" si="9"/>
        <v>0.33879999999999999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221</v>
      </c>
      <c r="E174" s="1">
        <v>2022</v>
      </c>
      <c r="F174" s="1" t="s">
        <v>123</v>
      </c>
      <c r="G174" s="21"/>
      <c r="H174" s="3">
        <v>24</v>
      </c>
      <c r="I174" s="3">
        <f t="shared" si="6"/>
        <v>0</v>
      </c>
      <c r="J174" s="3">
        <v>79</v>
      </c>
      <c r="K174" s="4">
        <f t="shared" si="9"/>
        <v>0.30379746835443039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222</v>
      </c>
      <c r="E175" s="1">
        <v>2021</v>
      </c>
      <c r="F175" s="1" t="s">
        <v>76</v>
      </c>
      <c r="G175" s="21">
        <v>2</v>
      </c>
      <c r="H175" s="3">
        <v>40</v>
      </c>
      <c r="I175" s="3">
        <f t="shared" si="6"/>
        <v>80</v>
      </c>
      <c r="J175" s="3">
        <v>125</v>
      </c>
      <c r="K175" s="4">
        <f t="shared" si="9"/>
        <v>0.32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223</v>
      </c>
      <c r="E176" s="1">
        <v>2018</v>
      </c>
      <c r="F176" s="1" t="s">
        <v>372</v>
      </c>
      <c r="G176" s="21"/>
      <c r="H176" s="3">
        <v>32.25</v>
      </c>
      <c r="I176" s="3">
        <f t="shared" si="6"/>
        <v>0</v>
      </c>
      <c r="J176" s="3">
        <v>108</v>
      </c>
      <c r="K176" s="4">
        <f t="shared" si="9"/>
        <v>0.2986111111111111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224</v>
      </c>
      <c r="E177" s="1">
        <v>2018</v>
      </c>
      <c r="F177" s="1" t="s">
        <v>372</v>
      </c>
      <c r="G177" s="21"/>
      <c r="H177" s="3">
        <v>118</v>
      </c>
      <c r="I177" s="3">
        <f t="shared" si="6"/>
        <v>0</v>
      </c>
      <c r="J177" s="3">
        <v>390</v>
      </c>
      <c r="K177" s="4">
        <f t="shared" si="9"/>
        <v>0.30256410256410254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225</v>
      </c>
      <c r="C178" s="1" t="s">
        <v>226</v>
      </c>
      <c r="D178" s="1" t="s">
        <v>227</v>
      </c>
      <c r="E178" s="1"/>
      <c r="F178" s="1" t="s">
        <v>372</v>
      </c>
      <c r="G178" s="21"/>
      <c r="H178" s="3">
        <v>23.75</v>
      </c>
      <c r="I178" s="3">
        <f t="shared" si="6"/>
        <v>0</v>
      </c>
      <c r="J178" s="3">
        <v>80</v>
      </c>
      <c r="K178" s="4">
        <f t="shared" si="9"/>
        <v>0.296875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390</v>
      </c>
      <c r="E179" s="1">
        <v>2021</v>
      </c>
      <c r="F179" s="1" t="s">
        <v>372</v>
      </c>
      <c r="G179" s="21">
        <v>1</v>
      </c>
      <c r="H179" s="3">
        <v>27.95</v>
      </c>
      <c r="I179" s="3">
        <f t="shared" si="6"/>
        <v>27.95</v>
      </c>
      <c r="J179" s="3">
        <v>97</v>
      </c>
      <c r="K179" s="4">
        <f t="shared" si="9"/>
        <v>0.28814432989690719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108</v>
      </c>
      <c r="C180" s="1" t="s">
        <v>168</v>
      </c>
      <c r="D180" s="1" t="s">
        <v>374</v>
      </c>
      <c r="E180" s="1">
        <v>2022</v>
      </c>
      <c r="F180" s="1" t="s">
        <v>372</v>
      </c>
      <c r="G180" s="21"/>
      <c r="H180" s="3">
        <v>26</v>
      </c>
      <c r="I180" s="3">
        <f t="shared" si="6"/>
        <v>0</v>
      </c>
      <c r="J180" s="3">
        <v>99</v>
      </c>
      <c r="K180" s="4">
        <f t="shared" si="9"/>
        <v>0.26262626262626265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157</v>
      </c>
      <c r="C181" s="1" t="s">
        <v>416</v>
      </c>
      <c r="D181" s="1" t="s">
        <v>417</v>
      </c>
      <c r="E181" s="1">
        <v>2022</v>
      </c>
      <c r="F181" s="1" t="s">
        <v>372</v>
      </c>
      <c r="G181" s="21">
        <v>10</v>
      </c>
      <c r="H181" s="3">
        <v>20</v>
      </c>
      <c r="I181" s="3">
        <f t="shared" si="6"/>
        <v>200</v>
      </c>
      <c r="J181" s="3">
        <v>78</v>
      </c>
      <c r="K181" s="4">
        <f t="shared" si="9"/>
        <v>0.25641025641025639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108</v>
      </c>
      <c r="C182" s="1" t="s">
        <v>168</v>
      </c>
      <c r="D182" s="1" t="s">
        <v>401</v>
      </c>
      <c r="E182" s="1">
        <v>2022</v>
      </c>
      <c r="F182" s="1" t="s">
        <v>90</v>
      </c>
      <c r="G182" s="21">
        <v>14</v>
      </c>
      <c r="H182" s="3">
        <v>18</v>
      </c>
      <c r="I182" s="3">
        <f t="shared" si="6"/>
        <v>252</v>
      </c>
      <c r="J182" s="3">
        <v>80</v>
      </c>
      <c r="K182" s="4">
        <f t="shared" si="9"/>
        <v>0.22500000000000001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392</v>
      </c>
      <c r="E183" s="1">
        <v>2022</v>
      </c>
      <c r="F183" s="1" t="s">
        <v>90</v>
      </c>
      <c r="G183" s="21"/>
      <c r="H183" s="3">
        <v>15</v>
      </c>
      <c r="I183" s="3">
        <f t="shared" si="6"/>
        <v>0</v>
      </c>
      <c r="J183" s="3">
        <v>80</v>
      </c>
      <c r="K183" s="4">
        <f t="shared" si="9"/>
        <v>0.1875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228</v>
      </c>
      <c r="E184" s="1">
        <v>2020</v>
      </c>
      <c r="F184" s="1" t="s">
        <v>90</v>
      </c>
      <c r="G184" s="21"/>
      <c r="H184" s="3">
        <v>24</v>
      </c>
      <c r="I184" s="3">
        <f t="shared" si="6"/>
        <v>0</v>
      </c>
      <c r="J184" s="3">
        <v>92</v>
      </c>
      <c r="K184" s="4">
        <f t="shared" si="9"/>
        <v>0.2608695652173913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229</v>
      </c>
      <c r="E185" s="1">
        <v>2020</v>
      </c>
      <c r="F185" s="1" t="s">
        <v>90</v>
      </c>
      <c r="G185" s="21"/>
      <c r="H185" s="3">
        <v>17.5</v>
      </c>
      <c r="I185" s="3">
        <f t="shared" si="6"/>
        <v>0</v>
      </c>
      <c r="J185" s="3">
        <v>80</v>
      </c>
      <c r="K185" s="4">
        <f t="shared" si="9"/>
        <v>0.21875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230</v>
      </c>
      <c r="E186" s="1">
        <v>2019</v>
      </c>
      <c r="F186" s="1" t="s">
        <v>90</v>
      </c>
      <c r="G186" s="21"/>
      <c r="H186" s="3">
        <v>17</v>
      </c>
      <c r="I186" s="3">
        <f t="shared" si="6"/>
        <v>0</v>
      </c>
      <c r="J186" s="3">
        <v>80</v>
      </c>
      <c r="K186" s="4">
        <f t="shared" si="9"/>
        <v>0.21249999999999999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225</v>
      </c>
      <c r="C187" s="1" t="s">
        <v>226</v>
      </c>
      <c r="D187" s="1" t="s">
        <v>231</v>
      </c>
      <c r="E187" s="1">
        <v>2019</v>
      </c>
      <c r="F187" s="1" t="s">
        <v>90</v>
      </c>
      <c r="G187" s="21"/>
      <c r="H187" s="3">
        <v>25</v>
      </c>
      <c r="I187" s="3">
        <f t="shared" si="6"/>
        <v>0</v>
      </c>
      <c r="J187" s="3">
        <v>91</v>
      </c>
      <c r="K187" s="4">
        <f t="shared" si="9"/>
        <v>0.27472527472527475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232</v>
      </c>
      <c r="E188" s="1"/>
      <c r="F188" s="1" t="s">
        <v>130</v>
      </c>
      <c r="G188" s="21"/>
      <c r="H188" s="3">
        <v>28</v>
      </c>
      <c r="I188" s="3">
        <f t="shared" si="6"/>
        <v>0</v>
      </c>
      <c r="J188" s="3">
        <v>98</v>
      </c>
      <c r="K188" s="4">
        <f t="shared" si="9"/>
        <v>0.2857142857142857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225</v>
      </c>
      <c r="C189" s="1" t="s">
        <v>146</v>
      </c>
      <c r="D189" s="1" t="s">
        <v>233</v>
      </c>
      <c r="E189" s="1"/>
      <c r="F189" s="1" t="s">
        <v>130</v>
      </c>
      <c r="G189" s="21"/>
      <c r="H189" s="3">
        <v>61</v>
      </c>
      <c r="I189" s="3">
        <f t="shared" si="6"/>
        <v>0</v>
      </c>
      <c r="J189" s="3">
        <v>190</v>
      </c>
      <c r="K189" s="4">
        <f t="shared" si="9"/>
        <v>0.32105263157894737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225</v>
      </c>
      <c r="C190" s="1" t="s">
        <v>226</v>
      </c>
      <c r="D190" s="1" t="s">
        <v>234</v>
      </c>
      <c r="E190" s="1">
        <v>2018</v>
      </c>
      <c r="F190" s="1" t="s">
        <v>130</v>
      </c>
      <c r="G190" s="21"/>
      <c r="H190" s="3">
        <v>40</v>
      </c>
      <c r="I190" s="3">
        <f t="shared" si="6"/>
        <v>0</v>
      </c>
      <c r="J190" s="3">
        <v>120</v>
      </c>
      <c r="K190" s="4">
        <f t="shared" si="9"/>
        <v>0.33333333333333331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235</v>
      </c>
      <c r="E191" s="1">
        <v>2021</v>
      </c>
      <c r="F191" s="1" t="s">
        <v>76</v>
      </c>
      <c r="G191" s="21"/>
      <c r="H191" s="3">
        <v>23</v>
      </c>
      <c r="I191" s="3">
        <f t="shared" si="6"/>
        <v>0</v>
      </c>
      <c r="J191" s="3">
        <v>94</v>
      </c>
      <c r="K191" s="4">
        <f t="shared" si="9"/>
        <v>0.24468085106382978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236</v>
      </c>
      <c r="E192" s="1"/>
      <c r="F192" s="1" t="s">
        <v>76</v>
      </c>
      <c r="G192" s="21"/>
      <c r="H192" s="3">
        <v>22</v>
      </c>
      <c r="I192" s="3">
        <f t="shared" si="6"/>
        <v>0</v>
      </c>
      <c r="J192" s="3">
        <v>87</v>
      </c>
      <c r="K192" s="4">
        <f t="shared" si="9"/>
        <v>0.25287356321839083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237</v>
      </c>
      <c r="E193" s="1">
        <v>2021</v>
      </c>
      <c r="F193" s="1" t="s">
        <v>50</v>
      </c>
      <c r="G193" s="21"/>
      <c r="H193" s="3">
        <v>22</v>
      </c>
      <c r="I193" s="3">
        <f t="shared" si="6"/>
        <v>0</v>
      </c>
      <c r="J193" s="3">
        <v>95</v>
      </c>
      <c r="K193" s="4">
        <f t="shared" si="9"/>
        <v>0.23157894736842105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238</v>
      </c>
      <c r="E194" s="1">
        <v>2020</v>
      </c>
      <c r="F194" s="1" t="s">
        <v>123</v>
      </c>
      <c r="G194" s="21"/>
      <c r="H194" s="3">
        <v>26.16</v>
      </c>
      <c r="I194" s="3">
        <f t="shared" si="6"/>
        <v>0</v>
      </c>
      <c r="J194" s="3">
        <v>99</v>
      </c>
      <c r="K194" s="4">
        <f t="shared" si="9"/>
        <v>0.26424242424242422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239</v>
      </c>
      <c r="E195" s="1">
        <v>2020</v>
      </c>
      <c r="F195" s="1" t="s">
        <v>372</v>
      </c>
      <c r="G195" s="21"/>
      <c r="H195" s="3">
        <v>23</v>
      </c>
      <c r="I195" s="3">
        <f t="shared" si="6"/>
        <v>0</v>
      </c>
      <c r="J195" s="3">
        <v>98</v>
      </c>
      <c r="K195" s="4">
        <f t="shared" si="9"/>
        <v>0.23469387755102042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240</v>
      </c>
      <c r="E196" s="1">
        <v>2021</v>
      </c>
      <c r="F196" s="1" t="s">
        <v>372</v>
      </c>
      <c r="G196" s="21"/>
      <c r="H196" s="3">
        <v>19</v>
      </c>
      <c r="I196" s="3">
        <f t="shared" si="6"/>
        <v>0</v>
      </c>
      <c r="J196" s="3">
        <v>95</v>
      </c>
      <c r="K196" s="4">
        <f t="shared" si="9"/>
        <v>0.2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241</v>
      </c>
      <c r="E197" s="1"/>
      <c r="F197" s="1" t="s">
        <v>372</v>
      </c>
      <c r="G197" s="21"/>
      <c r="H197" s="3">
        <v>30</v>
      </c>
      <c r="I197" s="3">
        <f t="shared" si="6"/>
        <v>0</v>
      </c>
      <c r="J197" s="3">
        <v>99</v>
      </c>
      <c r="K197" s="4">
        <f t="shared" si="9"/>
        <v>0.30303030303030304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242</v>
      </c>
      <c r="E198" s="1">
        <v>2018</v>
      </c>
      <c r="F198" s="1" t="s">
        <v>372</v>
      </c>
      <c r="G198" s="21"/>
      <c r="H198" s="3">
        <v>53</v>
      </c>
      <c r="I198" s="3">
        <f t="shared" si="6"/>
        <v>0</v>
      </c>
      <c r="J198" s="3">
        <v>162</v>
      </c>
      <c r="K198" s="4">
        <f t="shared" si="9"/>
        <v>0.3271604938271605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134</v>
      </c>
      <c r="C199" s="1" t="s">
        <v>243</v>
      </c>
      <c r="D199" s="1" t="s">
        <v>244</v>
      </c>
      <c r="E199" s="1">
        <v>2019</v>
      </c>
      <c r="F199" s="1" t="s">
        <v>130</v>
      </c>
      <c r="G199" s="21"/>
      <c r="H199" s="3">
        <v>39.5</v>
      </c>
      <c r="I199" s="3">
        <f t="shared" si="6"/>
        <v>0</v>
      </c>
      <c r="J199" s="3">
        <v>125</v>
      </c>
      <c r="K199" s="4">
        <f t="shared" si="9"/>
        <v>0.316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150</v>
      </c>
      <c r="D200" s="1" t="s">
        <v>245</v>
      </c>
      <c r="E200" s="1">
        <v>2018</v>
      </c>
      <c r="F200" s="1" t="s">
        <v>130</v>
      </c>
      <c r="G200" s="21"/>
      <c r="H200" s="3">
        <v>105</v>
      </c>
      <c r="I200" s="3">
        <f t="shared" si="6"/>
        <v>0</v>
      </c>
      <c r="J200" s="3">
        <v>325</v>
      </c>
      <c r="K200" s="4">
        <f t="shared" si="9"/>
        <v>0.32307692307692309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150</v>
      </c>
      <c r="D201" s="1" t="s">
        <v>245</v>
      </c>
      <c r="E201" s="1">
        <v>2022</v>
      </c>
      <c r="F201" s="1" t="s">
        <v>130</v>
      </c>
      <c r="G201" s="21">
        <v>6</v>
      </c>
      <c r="H201" s="3">
        <v>110</v>
      </c>
      <c r="I201" s="3">
        <f t="shared" si="6"/>
        <v>660</v>
      </c>
      <c r="J201" s="3">
        <v>325</v>
      </c>
      <c r="K201" s="4">
        <f t="shared" si="9"/>
        <v>0.33846153846153848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150</v>
      </c>
      <c r="D202" s="1" t="s">
        <v>246</v>
      </c>
      <c r="E202" s="1"/>
      <c r="F202" s="1" t="s">
        <v>90</v>
      </c>
      <c r="G202" s="21"/>
      <c r="H202" s="3">
        <v>24</v>
      </c>
      <c r="I202" s="3">
        <f t="shared" si="6"/>
        <v>0</v>
      </c>
      <c r="J202" s="3">
        <v>79</v>
      </c>
      <c r="K202" s="4">
        <f t="shared" si="9"/>
        <v>0.30379746835443039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150</v>
      </c>
      <c r="D203" s="1" t="s">
        <v>247</v>
      </c>
      <c r="E203" s="1">
        <v>2019</v>
      </c>
      <c r="F203" s="1" t="s">
        <v>90</v>
      </c>
      <c r="G203" s="21">
        <v>4</v>
      </c>
      <c r="H203" s="3">
        <v>60</v>
      </c>
      <c r="I203" s="3">
        <f t="shared" ref="I203:I267" si="10">H203*G203</f>
        <v>240</v>
      </c>
      <c r="J203" s="3">
        <v>188</v>
      </c>
      <c r="K203" s="4">
        <f t="shared" si="9"/>
        <v>0.31914893617021278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150</v>
      </c>
      <c r="D204" s="1" t="s">
        <v>248</v>
      </c>
      <c r="E204" s="1"/>
      <c r="F204" s="1" t="s">
        <v>249</v>
      </c>
      <c r="G204" s="21"/>
      <c r="H204" s="3">
        <v>38.5</v>
      </c>
      <c r="I204" s="3">
        <f t="shared" si="10"/>
        <v>0</v>
      </c>
      <c r="J204" s="3">
        <v>122</v>
      </c>
      <c r="K204" s="4">
        <f t="shared" si="9"/>
        <v>0.3155737704918033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150</v>
      </c>
      <c r="D205" s="1" t="s">
        <v>250</v>
      </c>
      <c r="E205" s="1"/>
      <c r="F205" s="1" t="s">
        <v>249</v>
      </c>
      <c r="G205" s="21"/>
      <c r="H205" s="3">
        <v>27</v>
      </c>
      <c r="I205" s="3">
        <f t="shared" si="10"/>
        <v>0</v>
      </c>
      <c r="J205" s="3">
        <v>85</v>
      </c>
      <c r="K205" s="4">
        <f t="shared" si="9"/>
        <v>0.31764705882352939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226</v>
      </c>
      <c r="D206" s="1" t="s">
        <v>251</v>
      </c>
      <c r="E206" s="1"/>
      <c r="F206" s="1" t="s">
        <v>372</v>
      </c>
      <c r="G206" s="21"/>
      <c r="H206" s="3">
        <v>46.45</v>
      </c>
      <c r="I206" s="3">
        <f t="shared" si="10"/>
        <v>0</v>
      </c>
      <c r="J206" s="3">
        <v>142</v>
      </c>
      <c r="K206" s="4">
        <f t="shared" si="9"/>
        <v>0.32711267605633804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157</v>
      </c>
      <c r="C207" s="1" t="s">
        <v>252</v>
      </c>
      <c r="D207" s="1" t="s">
        <v>253</v>
      </c>
      <c r="E207" s="1">
        <v>2020</v>
      </c>
      <c r="F207" s="1" t="s">
        <v>372</v>
      </c>
      <c r="G207" s="21">
        <v>4</v>
      </c>
      <c r="H207" s="3">
        <v>23</v>
      </c>
      <c r="I207" s="3">
        <f t="shared" si="10"/>
        <v>92</v>
      </c>
      <c r="J207" s="3">
        <v>79</v>
      </c>
      <c r="K207" s="4">
        <f t="shared" si="9"/>
        <v>0.29113924050632911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157</v>
      </c>
      <c r="C208" s="1" t="s">
        <v>385</v>
      </c>
      <c r="D208" s="1" t="s">
        <v>386</v>
      </c>
      <c r="E208" s="1">
        <v>2022</v>
      </c>
      <c r="F208" s="1" t="s">
        <v>123</v>
      </c>
      <c r="G208" s="21">
        <v>9</v>
      </c>
      <c r="H208" s="3">
        <v>33.33</v>
      </c>
      <c r="I208" s="3">
        <f t="shared" si="10"/>
        <v>299.96999999999997</v>
      </c>
      <c r="J208" s="3">
        <v>102</v>
      </c>
      <c r="K208" s="4">
        <f t="shared" si="9"/>
        <v>0.3267647058823529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254</v>
      </c>
      <c r="C209" s="1" t="s">
        <v>255</v>
      </c>
      <c r="D209" s="1" t="s">
        <v>256</v>
      </c>
      <c r="E209" s="1">
        <v>2016</v>
      </c>
      <c r="F209" s="1" t="s">
        <v>372</v>
      </c>
      <c r="G209" s="21"/>
      <c r="H209" s="3">
        <v>33.5</v>
      </c>
      <c r="I209" s="3">
        <f t="shared" si="10"/>
        <v>0</v>
      </c>
      <c r="J209" s="3">
        <v>102</v>
      </c>
      <c r="K209" s="4">
        <f t="shared" si="9"/>
        <v>0.32843137254901961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257</v>
      </c>
      <c r="E210" s="1">
        <v>2016</v>
      </c>
      <c r="F210" s="1" t="s">
        <v>372</v>
      </c>
      <c r="G210" s="21"/>
      <c r="H210" s="3">
        <v>40</v>
      </c>
      <c r="I210" s="3">
        <f t="shared" si="10"/>
        <v>0</v>
      </c>
      <c r="J210" s="3">
        <v>120</v>
      </c>
      <c r="K210" s="4">
        <f t="shared" si="9"/>
        <v>0.33333333333333331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258</v>
      </c>
      <c r="E211" s="1">
        <v>2018</v>
      </c>
      <c r="F211" s="1" t="s">
        <v>372</v>
      </c>
      <c r="G211" s="21"/>
      <c r="H211" s="3">
        <v>39</v>
      </c>
      <c r="I211" s="3">
        <f t="shared" si="10"/>
        <v>0</v>
      </c>
      <c r="J211" s="3">
        <v>122</v>
      </c>
      <c r="K211" s="4">
        <f t="shared" si="9"/>
        <v>0.31967213114754101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225</v>
      </c>
      <c r="C212" s="1" t="s">
        <v>146</v>
      </c>
      <c r="D212" s="1" t="s">
        <v>259</v>
      </c>
      <c r="E212" s="1"/>
      <c r="F212" s="1" t="s">
        <v>372</v>
      </c>
      <c r="G212" s="21"/>
      <c r="H212" s="3">
        <v>51</v>
      </c>
      <c r="I212" s="3">
        <f t="shared" si="10"/>
        <v>0</v>
      </c>
      <c r="J212" s="3">
        <v>155</v>
      </c>
      <c r="K212" s="4">
        <f t="shared" si="9"/>
        <v>0.32903225806451614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278</v>
      </c>
      <c r="C213" s="1" t="s">
        <v>148</v>
      </c>
      <c r="D213" s="1" t="s">
        <v>279</v>
      </c>
      <c r="E213" s="1">
        <v>2021</v>
      </c>
      <c r="F213" s="1" t="s">
        <v>123</v>
      </c>
      <c r="G213" s="21">
        <v>4</v>
      </c>
      <c r="H213" s="3">
        <v>60</v>
      </c>
      <c r="I213" s="3">
        <f t="shared" si="10"/>
        <v>240</v>
      </c>
      <c r="J213" s="3">
        <v>185</v>
      </c>
      <c r="K213" s="4">
        <f t="shared" si="9"/>
        <v>0.32432432432432434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148</v>
      </c>
      <c r="D214" s="1" t="s">
        <v>280</v>
      </c>
      <c r="E214" s="1">
        <v>2020</v>
      </c>
      <c r="F214" s="1" t="s">
        <v>123</v>
      </c>
      <c r="G214" s="21">
        <v>1</v>
      </c>
      <c r="H214" s="3">
        <v>103.5</v>
      </c>
      <c r="I214" s="3">
        <f t="shared" si="10"/>
        <v>103.5</v>
      </c>
      <c r="J214" s="3">
        <v>345</v>
      </c>
      <c r="K214" s="4">
        <f t="shared" si="9"/>
        <v>0.3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148</v>
      </c>
      <c r="D215" s="1" t="s">
        <v>281</v>
      </c>
      <c r="E215" s="1">
        <v>2020</v>
      </c>
      <c r="F215" s="1" t="s">
        <v>123</v>
      </c>
      <c r="G215" s="21"/>
      <c r="H215" s="3">
        <v>69</v>
      </c>
      <c r="I215" s="3">
        <f t="shared" si="10"/>
        <v>0</v>
      </c>
      <c r="J215" s="3">
        <v>227</v>
      </c>
      <c r="K215" s="4">
        <f t="shared" si="9"/>
        <v>0.30396475770925108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148</v>
      </c>
      <c r="D216" s="5" t="s">
        <v>282</v>
      </c>
      <c r="E216" s="1">
        <v>2018</v>
      </c>
      <c r="F216" s="1" t="s">
        <v>123</v>
      </c>
      <c r="G216" s="21"/>
      <c r="H216" s="3">
        <v>40.47</v>
      </c>
      <c r="I216" s="3">
        <f t="shared" si="10"/>
        <v>0</v>
      </c>
      <c r="J216" s="3">
        <v>128</v>
      </c>
      <c r="K216" s="4">
        <f t="shared" si="9"/>
        <v>0.31617187499999999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148</v>
      </c>
      <c r="D217" s="1" t="s">
        <v>283</v>
      </c>
      <c r="E217" s="1">
        <v>2020</v>
      </c>
      <c r="F217" s="1" t="s">
        <v>123</v>
      </c>
      <c r="G217" s="21"/>
      <c r="H217" s="3">
        <v>69</v>
      </c>
      <c r="I217" s="3">
        <f t="shared" si="10"/>
        <v>0</v>
      </c>
      <c r="J217" s="3">
        <v>239</v>
      </c>
      <c r="K217" s="4">
        <f t="shared" si="9"/>
        <v>0.28870292887029286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6" t="s">
        <v>284</v>
      </c>
      <c r="B218" s="1" t="s">
        <v>108</v>
      </c>
      <c r="C218" s="1" t="s">
        <v>388</v>
      </c>
      <c r="D218" s="1" t="s">
        <v>389</v>
      </c>
      <c r="E218" s="1">
        <v>2022</v>
      </c>
      <c r="F218" s="1" t="s">
        <v>372</v>
      </c>
      <c r="G218" s="21">
        <v>8</v>
      </c>
      <c r="H218" s="3">
        <v>28.5</v>
      </c>
      <c r="I218" s="3">
        <f t="shared" si="10"/>
        <v>228</v>
      </c>
      <c r="J218" s="3">
        <v>90</v>
      </c>
      <c r="K218" s="4">
        <f t="shared" si="9"/>
        <v>0.31666666666666665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6" t="s">
        <v>284</v>
      </c>
      <c r="B219" s="1" t="s">
        <v>108</v>
      </c>
      <c r="C219" s="1" t="s">
        <v>155</v>
      </c>
      <c r="D219" s="1" t="s">
        <v>285</v>
      </c>
      <c r="E219" s="1"/>
      <c r="F219" s="1" t="s">
        <v>50</v>
      </c>
      <c r="G219" s="21"/>
      <c r="H219" s="3">
        <v>69</v>
      </c>
      <c r="I219" s="3">
        <f t="shared" si="10"/>
        <v>0</v>
      </c>
      <c r="J219" s="3">
        <v>227</v>
      </c>
      <c r="K219" s="4">
        <f t="shared" ref="K219:K282" si="11">H219/J219</f>
        <v>0.30396475770925108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6" t="s">
        <v>284</v>
      </c>
      <c r="B220" s="1" t="s">
        <v>108</v>
      </c>
      <c r="C220" s="1" t="s">
        <v>286</v>
      </c>
      <c r="D220" s="1" t="s">
        <v>287</v>
      </c>
      <c r="E220" s="1">
        <v>2022</v>
      </c>
      <c r="F220" s="1" t="s">
        <v>123</v>
      </c>
      <c r="G220" s="21">
        <v>10</v>
      </c>
      <c r="H220" s="3">
        <v>16.77</v>
      </c>
      <c r="I220" s="3">
        <f t="shared" si="10"/>
        <v>167.7</v>
      </c>
      <c r="J220" s="3">
        <v>68</v>
      </c>
      <c r="K220" s="4">
        <f t="shared" si="11"/>
        <v>0.24661764705882352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6" t="s">
        <v>284</v>
      </c>
      <c r="B221" s="1" t="s">
        <v>108</v>
      </c>
      <c r="C221" s="1" t="s">
        <v>286</v>
      </c>
      <c r="D221" s="1" t="s">
        <v>288</v>
      </c>
      <c r="E221" s="1">
        <v>2020</v>
      </c>
      <c r="F221" s="1" t="s">
        <v>123</v>
      </c>
      <c r="G221" s="21"/>
      <c r="H221" s="3">
        <v>17.16</v>
      </c>
      <c r="I221" s="3">
        <f t="shared" si="10"/>
        <v>0</v>
      </c>
      <c r="J221" s="3">
        <v>68</v>
      </c>
      <c r="K221" s="4">
        <f t="shared" si="11"/>
        <v>0.25235294117647061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6" t="s">
        <v>284</v>
      </c>
      <c r="B222" s="1" t="s">
        <v>157</v>
      </c>
      <c r="C222" s="1" t="s">
        <v>289</v>
      </c>
      <c r="D222" s="5" t="s">
        <v>290</v>
      </c>
      <c r="E222" s="1"/>
      <c r="F222" s="1" t="s">
        <v>83</v>
      </c>
      <c r="G222" s="21"/>
      <c r="H222" s="3">
        <v>24</v>
      </c>
      <c r="I222" s="3">
        <f t="shared" si="10"/>
        <v>0</v>
      </c>
      <c r="J222" s="3">
        <v>82</v>
      </c>
      <c r="K222" s="4">
        <f t="shared" si="11"/>
        <v>0.29268292682926828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6" t="s">
        <v>284</v>
      </c>
      <c r="B223" s="1" t="s">
        <v>225</v>
      </c>
      <c r="C223" s="1" t="s">
        <v>291</v>
      </c>
      <c r="D223" s="1" t="s">
        <v>292</v>
      </c>
      <c r="E223" s="1"/>
      <c r="F223" s="1" t="s">
        <v>83</v>
      </c>
      <c r="G223" s="21">
        <v>5</v>
      </c>
      <c r="H223" s="3">
        <v>31</v>
      </c>
      <c r="I223" s="3">
        <f t="shared" si="10"/>
        <v>155</v>
      </c>
      <c r="J223" s="3">
        <v>94</v>
      </c>
      <c r="K223" s="4">
        <f t="shared" si="11"/>
        <v>0.32978723404255317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6" t="s">
        <v>284</v>
      </c>
      <c r="B224" s="1" t="s">
        <v>157</v>
      </c>
      <c r="C224" s="1" t="s">
        <v>293</v>
      </c>
      <c r="D224" s="1" t="s">
        <v>294</v>
      </c>
      <c r="E224" s="1"/>
      <c r="F224" s="1" t="s">
        <v>83</v>
      </c>
      <c r="G224" s="21"/>
      <c r="H224" s="3">
        <v>20</v>
      </c>
      <c r="I224" s="3">
        <f t="shared" si="10"/>
        <v>0</v>
      </c>
      <c r="J224" s="3">
        <v>70</v>
      </c>
      <c r="K224" s="4">
        <f t="shared" si="11"/>
        <v>0.2857142857142857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296</v>
      </c>
      <c r="D225" s="1" t="s">
        <v>297</v>
      </c>
      <c r="E225" s="1"/>
      <c r="F225" s="1" t="s">
        <v>90</v>
      </c>
      <c r="G225" s="21"/>
      <c r="H225" s="3">
        <v>159</v>
      </c>
      <c r="I225" s="3">
        <f t="shared" si="10"/>
        <v>0</v>
      </c>
      <c r="J225" s="3">
        <v>469</v>
      </c>
      <c r="K225" s="4">
        <f t="shared" si="11"/>
        <v>0.33901918976545842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296</v>
      </c>
      <c r="D226" s="1" t="s">
        <v>298</v>
      </c>
      <c r="E226" s="1"/>
      <c r="F226" s="1" t="s">
        <v>90</v>
      </c>
      <c r="G226" s="21"/>
      <c r="H226" s="3">
        <v>112</v>
      </c>
      <c r="I226" s="3">
        <f t="shared" si="10"/>
        <v>0</v>
      </c>
      <c r="J226" s="3">
        <v>349</v>
      </c>
      <c r="K226" s="4">
        <f t="shared" si="11"/>
        <v>0.3209169054441261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108</v>
      </c>
      <c r="C227" s="1" t="s">
        <v>299</v>
      </c>
      <c r="D227" s="1" t="s">
        <v>300</v>
      </c>
      <c r="E227" s="1"/>
      <c r="F227" s="1" t="s">
        <v>372</v>
      </c>
      <c r="G227" s="21"/>
      <c r="H227" s="3">
        <v>24</v>
      </c>
      <c r="I227" s="3">
        <f t="shared" si="10"/>
        <v>0</v>
      </c>
      <c r="J227" s="3">
        <v>79</v>
      </c>
      <c r="K227" s="4">
        <f t="shared" si="11"/>
        <v>0.30379746835443039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299</v>
      </c>
      <c r="D228" s="1" t="s">
        <v>301</v>
      </c>
      <c r="E228" s="1">
        <v>2021</v>
      </c>
      <c r="F228" s="1" t="s">
        <v>123</v>
      </c>
      <c r="G228" s="21">
        <v>2</v>
      </c>
      <c r="H228" s="3">
        <v>31.83</v>
      </c>
      <c r="I228" s="3">
        <f t="shared" si="10"/>
        <v>63.66</v>
      </c>
      <c r="J228" s="3">
        <v>99</v>
      </c>
      <c r="K228" s="4">
        <f t="shared" si="11"/>
        <v>0.32151515151515148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303</v>
      </c>
      <c r="E229" s="1"/>
      <c r="F229" s="1" t="s">
        <v>372</v>
      </c>
      <c r="G229" s="21"/>
      <c r="H229" s="3">
        <v>28.75</v>
      </c>
      <c r="I229" s="3">
        <f t="shared" si="10"/>
        <v>0</v>
      </c>
      <c r="J229" s="3">
        <v>98</v>
      </c>
      <c r="K229" s="4">
        <f t="shared" si="11"/>
        <v>0.29336734693877553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304</v>
      </c>
      <c r="E230" s="1"/>
      <c r="F230" s="1" t="s">
        <v>372</v>
      </c>
      <c r="G230" s="21"/>
      <c r="H230" s="3">
        <v>28</v>
      </c>
      <c r="I230" s="3">
        <f t="shared" si="10"/>
        <v>0</v>
      </c>
      <c r="J230" s="3">
        <v>92</v>
      </c>
      <c r="K230" s="4">
        <f t="shared" si="11"/>
        <v>0.30434782608695654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305</v>
      </c>
      <c r="D231" s="1" t="s">
        <v>306</v>
      </c>
      <c r="E231" s="1"/>
      <c r="F231" s="1" t="s">
        <v>83</v>
      </c>
      <c r="G231" s="21"/>
      <c r="H231" s="3">
        <v>35</v>
      </c>
      <c r="I231" s="3">
        <f t="shared" si="10"/>
        <v>0</v>
      </c>
      <c r="J231" s="3">
        <v>110</v>
      </c>
      <c r="K231" s="4">
        <f t="shared" si="11"/>
        <v>0.31818181818181818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299</v>
      </c>
      <c r="D232" s="1" t="s">
        <v>307</v>
      </c>
      <c r="E232" s="1"/>
      <c r="F232" s="1" t="s">
        <v>83</v>
      </c>
      <c r="G232" s="21"/>
      <c r="H232" s="3">
        <v>34</v>
      </c>
      <c r="I232" s="3">
        <f t="shared" si="10"/>
        <v>0</v>
      </c>
      <c r="J232" s="3">
        <v>108</v>
      </c>
      <c r="K232" s="4">
        <f t="shared" si="11"/>
        <v>0.31481481481481483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308</v>
      </c>
      <c r="D233" s="1" t="s">
        <v>309</v>
      </c>
      <c r="E233" s="1"/>
      <c r="F233" s="1" t="s">
        <v>83</v>
      </c>
      <c r="G233" s="21"/>
      <c r="H233" s="3">
        <v>46</v>
      </c>
      <c r="I233" s="3">
        <f t="shared" si="10"/>
        <v>0</v>
      </c>
      <c r="J233" s="3">
        <v>138</v>
      </c>
      <c r="K233" s="4">
        <f t="shared" si="11"/>
        <v>0.33333333333333331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299</v>
      </c>
      <c r="D234" s="1" t="s">
        <v>310</v>
      </c>
      <c r="E234" s="1"/>
      <c r="F234" s="1" t="s">
        <v>130</v>
      </c>
      <c r="G234" s="21">
        <v>4</v>
      </c>
      <c r="H234" s="3">
        <v>32</v>
      </c>
      <c r="I234" s="3">
        <f t="shared" si="10"/>
        <v>128</v>
      </c>
      <c r="J234" s="3">
        <v>102</v>
      </c>
      <c r="K234" s="4">
        <f t="shared" si="11"/>
        <v>0.31372549019607843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96</v>
      </c>
      <c r="C235" s="1" t="s">
        <v>302</v>
      </c>
      <c r="D235" s="1" t="s">
        <v>311</v>
      </c>
      <c r="E235" s="1"/>
      <c r="F235" s="1" t="s">
        <v>130</v>
      </c>
      <c r="G235" s="21"/>
      <c r="H235" s="3">
        <v>28</v>
      </c>
      <c r="I235" s="3">
        <f t="shared" si="10"/>
        <v>0</v>
      </c>
      <c r="J235" s="3">
        <v>94</v>
      </c>
      <c r="K235" s="4">
        <f t="shared" si="11"/>
        <v>0.2978723404255319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312</v>
      </c>
      <c r="E236" s="1"/>
      <c r="F236" s="1" t="s">
        <v>90</v>
      </c>
      <c r="G236" s="21"/>
      <c r="H236" s="3">
        <v>36</v>
      </c>
      <c r="I236" s="3">
        <f t="shared" si="10"/>
        <v>0</v>
      </c>
      <c r="J236" s="3">
        <v>116</v>
      </c>
      <c r="K236" s="4">
        <f t="shared" si="11"/>
        <v>0.31034482758620691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371</v>
      </c>
      <c r="E237" s="1">
        <v>2020</v>
      </c>
      <c r="F237" s="1" t="s">
        <v>372</v>
      </c>
      <c r="G237" s="21"/>
      <c r="H237" s="3">
        <v>68</v>
      </c>
      <c r="I237" s="3">
        <f t="shared" si="10"/>
        <v>0</v>
      </c>
      <c r="J237" s="3">
        <v>220</v>
      </c>
      <c r="K237" s="4">
        <v>0.30909999999999999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313</v>
      </c>
      <c r="E238" s="1"/>
      <c r="F238" s="1" t="s">
        <v>372</v>
      </c>
      <c r="G238" s="21">
        <v>3</v>
      </c>
      <c r="H238" s="3">
        <v>36.950000000000003</v>
      </c>
      <c r="I238" s="3">
        <f t="shared" si="10"/>
        <v>110.85000000000001</v>
      </c>
      <c r="J238" s="3">
        <v>116</v>
      </c>
      <c r="K238" s="4">
        <f t="shared" si="11"/>
        <v>0.31853448275862073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314</v>
      </c>
      <c r="E239" s="1"/>
      <c r="F239" s="1" t="s">
        <v>372</v>
      </c>
      <c r="G239" s="21"/>
      <c r="H239" s="3">
        <v>29</v>
      </c>
      <c r="I239" s="3">
        <f t="shared" si="10"/>
        <v>0</v>
      </c>
      <c r="J239" s="3">
        <v>96</v>
      </c>
      <c r="K239" s="4">
        <f t="shared" si="11"/>
        <v>0.30208333333333331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315</v>
      </c>
      <c r="E240" s="1"/>
      <c r="F240" s="1" t="s">
        <v>372</v>
      </c>
      <c r="G240" s="21"/>
      <c r="H240" s="3">
        <v>49</v>
      </c>
      <c r="I240" s="3">
        <f t="shared" si="10"/>
        <v>0</v>
      </c>
      <c r="J240" s="3">
        <v>155</v>
      </c>
      <c r="K240" s="4">
        <f t="shared" si="11"/>
        <v>0.31612903225806449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316</v>
      </c>
      <c r="E241" s="1"/>
      <c r="F241" s="1" t="s">
        <v>372</v>
      </c>
      <c r="G241" s="21"/>
      <c r="H241" s="3">
        <v>294</v>
      </c>
      <c r="I241" s="3">
        <f t="shared" si="10"/>
        <v>0</v>
      </c>
      <c r="J241" s="3">
        <v>780</v>
      </c>
      <c r="K241" s="4">
        <f t="shared" si="11"/>
        <v>0.37692307692307692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317</v>
      </c>
      <c r="E242" s="1"/>
      <c r="F242" s="1" t="s">
        <v>372</v>
      </c>
      <c r="G242" s="21"/>
      <c r="H242" s="3">
        <v>340</v>
      </c>
      <c r="I242" s="3">
        <f t="shared" si="10"/>
        <v>0</v>
      </c>
      <c r="J242" s="3">
        <v>1050</v>
      </c>
      <c r="K242" s="4">
        <f t="shared" si="11"/>
        <v>0.32380952380952382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318</v>
      </c>
      <c r="E243" s="1"/>
      <c r="F243" s="1" t="s">
        <v>372</v>
      </c>
      <c r="G243" s="21">
        <v>2</v>
      </c>
      <c r="H243" s="3">
        <v>455</v>
      </c>
      <c r="I243" s="3">
        <f t="shared" si="10"/>
        <v>910</v>
      </c>
      <c r="J243" s="3">
        <v>1150</v>
      </c>
      <c r="K243" s="4">
        <f t="shared" si="11"/>
        <v>0.39565217391304347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319</v>
      </c>
      <c r="E244" s="1"/>
      <c r="F244" s="1" t="s">
        <v>372</v>
      </c>
      <c r="G244" s="21"/>
      <c r="H244" s="3">
        <v>95</v>
      </c>
      <c r="I244" s="3">
        <f t="shared" si="10"/>
        <v>0</v>
      </c>
      <c r="J244" s="3">
        <v>330</v>
      </c>
      <c r="K244" s="4">
        <f t="shared" si="11"/>
        <v>0.2878787878787879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320</v>
      </c>
      <c r="E245" s="1"/>
      <c r="F245" s="1" t="s">
        <v>372</v>
      </c>
      <c r="G245" s="21"/>
      <c r="H245" s="3">
        <v>74</v>
      </c>
      <c r="I245" s="3">
        <f t="shared" si="10"/>
        <v>0</v>
      </c>
      <c r="J245" s="3">
        <v>240</v>
      </c>
      <c r="K245" s="4">
        <f t="shared" si="11"/>
        <v>0.30833333333333335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321</v>
      </c>
      <c r="E246" s="1"/>
      <c r="F246" s="1" t="s">
        <v>372</v>
      </c>
      <c r="G246" s="21">
        <v>3</v>
      </c>
      <c r="H246" s="3">
        <v>173</v>
      </c>
      <c r="I246" s="3">
        <f t="shared" si="10"/>
        <v>519</v>
      </c>
      <c r="J246" s="3">
        <v>550</v>
      </c>
      <c r="K246" s="4">
        <f t="shared" si="11"/>
        <v>0.31454545454545457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322</v>
      </c>
      <c r="E247" s="1"/>
      <c r="F247" s="1" t="s">
        <v>372</v>
      </c>
      <c r="G247" s="21"/>
      <c r="H247" s="3">
        <v>179</v>
      </c>
      <c r="I247" s="3">
        <f t="shared" si="10"/>
        <v>0</v>
      </c>
      <c r="J247" s="3">
        <v>575</v>
      </c>
      <c r="K247" s="4">
        <f t="shared" si="11"/>
        <v>0.31130434782608696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323</v>
      </c>
      <c r="E248" s="1">
        <v>2016</v>
      </c>
      <c r="F248" s="1" t="s">
        <v>372</v>
      </c>
      <c r="G248" s="21"/>
      <c r="H248" s="3">
        <v>71.95</v>
      </c>
      <c r="I248" s="3">
        <f t="shared" si="10"/>
        <v>0</v>
      </c>
      <c r="J248" s="3">
        <v>230</v>
      </c>
      <c r="K248" s="4">
        <f t="shared" si="11"/>
        <v>0.31282608695652175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324</v>
      </c>
      <c r="E249" s="1">
        <v>2020</v>
      </c>
      <c r="F249" s="1" t="s">
        <v>372</v>
      </c>
      <c r="G249" s="21">
        <v>2</v>
      </c>
      <c r="H249" s="3">
        <v>932</v>
      </c>
      <c r="I249" s="3">
        <f t="shared" si="10"/>
        <v>1864</v>
      </c>
      <c r="J249" s="3">
        <v>2400</v>
      </c>
      <c r="K249" s="4">
        <f t="shared" si="11"/>
        <v>0.38833333333333331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325</v>
      </c>
      <c r="E250" s="1">
        <v>3</v>
      </c>
      <c r="F250" s="1" t="s">
        <v>76</v>
      </c>
      <c r="G250" s="21">
        <v>3</v>
      </c>
      <c r="H250" s="3">
        <v>328.6</v>
      </c>
      <c r="I250" s="3">
        <f t="shared" si="10"/>
        <v>985.80000000000007</v>
      </c>
      <c r="J250" s="3">
        <v>950</v>
      </c>
      <c r="K250" s="4">
        <f t="shared" si="11"/>
        <v>0.34589473684210531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326</v>
      </c>
      <c r="E251" s="1">
        <v>1</v>
      </c>
      <c r="F251" s="1" t="s">
        <v>76</v>
      </c>
      <c r="G251" s="21">
        <v>1</v>
      </c>
      <c r="H251" s="3">
        <v>525.76</v>
      </c>
      <c r="I251" s="3">
        <f t="shared" si="10"/>
        <v>525.76</v>
      </c>
      <c r="J251" s="3">
        <v>1325</v>
      </c>
      <c r="K251" s="4">
        <f t="shared" si="11"/>
        <v>0.39679999999999999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327</v>
      </c>
      <c r="E252" s="1"/>
      <c r="F252" s="1" t="s">
        <v>76</v>
      </c>
      <c r="G252" s="21"/>
      <c r="H252" s="3">
        <v>185.5</v>
      </c>
      <c r="I252" s="3">
        <f t="shared" si="10"/>
        <v>0</v>
      </c>
      <c r="J252" s="3">
        <v>545</v>
      </c>
      <c r="K252" s="4">
        <f t="shared" si="11"/>
        <v>0.34036697247706421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419</v>
      </c>
      <c r="E253" s="1">
        <v>2022</v>
      </c>
      <c r="F253" s="1" t="s">
        <v>50</v>
      </c>
      <c r="G253" s="21">
        <v>6</v>
      </c>
      <c r="H253" s="3">
        <v>93.99</v>
      </c>
      <c r="I253" s="3">
        <f t="shared" si="10"/>
        <v>563.93999999999994</v>
      </c>
      <c r="J253" s="3">
        <v>280</v>
      </c>
      <c r="K253" s="4">
        <f t="shared" si="11"/>
        <v>0.33567857142857144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328</v>
      </c>
      <c r="E254" s="1">
        <v>2020</v>
      </c>
      <c r="F254" s="1" t="s">
        <v>123</v>
      </c>
      <c r="G254" s="21">
        <v>4</v>
      </c>
      <c r="H254" s="3">
        <v>58.33</v>
      </c>
      <c r="I254" s="3">
        <f t="shared" si="10"/>
        <v>233.32</v>
      </c>
      <c r="J254" s="3">
        <v>178</v>
      </c>
      <c r="K254" s="4">
        <f t="shared" si="11"/>
        <v>0.32769662921348314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329</v>
      </c>
      <c r="E255" s="1">
        <v>2020</v>
      </c>
      <c r="F255" s="1" t="s">
        <v>123</v>
      </c>
      <c r="G255" s="21"/>
      <c r="H255" s="3">
        <v>71.67</v>
      </c>
      <c r="I255" s="3">
        <f t="shared" si="10"/>
        <v>0</v>
      </c>
      <c r="J255" s="3">
        <v>230</v>
      </c>
      <c r="K255" s="4">
        <f t="shared" si="11"/>
        <v>0.31160869565217392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330</v>
      </c>
      <c r="E256" s="1"/>
      <c r="F256" s="1" t="s">
        <v>123</v>
      </c>
      <c r="G256" s="21"/>
      <c r="H256" s="3">
        <v>65</v>
      </c>
      <c r="I256" s="3">
        <f t="shared" si="10"/>
        <v>0</v>
      </c>
      <c r="J256" s="3">
        <v>217</v>
      </c>
      <c r="K256" s="4">
        <f t="shared" si="11"/>
        <v>0.29953917050691242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331</v>
      </c>
      <c r="E257" s="1"/>
      <c r="F257" s="1" t="s">
        <v>123</v>
      </c>
      <c r="G257" s="21"/>
      <c r="H257" s="3">
        <v>193</v>
      </c>
      <c r="I257" s="3">
        <f t="shared" si="10"/>
        <v>0</v>
      </c>
      <c r="J257" s="3">
        <v>569</v>
      </c>
      <c r="K257" s="4">
        <f t="shared" si="11"/>
        <v>0.33919156414762741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332</v>
      </c>
      <c r="E258" s="1">
        <v>2020</v>
      </c>
      <c r="F258" s="1" t="s">
        <v>123</v>
      </c>
      <c r="G258" s="21"/>
      <c r="H258" s="3">
        <v>47.58</v>
      </c>
      <c r="I258" s="3">
        <f t="shared" si="10"/>
        <v>0</v>
      </c>
      <c r="J258" s="3">
        <v>160</v>
      </c>
      <c r="K258" s="4">
        <f t="shared" si="11"/>
        <v>0.297375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333</v>
      </c>
      <c r="E259" s="1"/>
      <c r="F259" s="1" t="s">
        <v>123</v>
      </c>
      <c r="G259" s="21"/>
      <c r="H259" s="3">
        <v>56</v>
      </c>
      <c r="I259" s="3">
        <f t="shared" si="10"/>
        <v>0</v>
      </c>
      <c r="J259" s="3">
        <v>180</v>
      </c>
      <c r="K259" s="4">
        <f t="shared" si="11"/>
        <v>0.31111111111111112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334</v>
      </c>
      <c r="E260" s="1"/>
      <c r="F260" s="1" t="s">
        <v>123</v>
      </c>
      <c r="G260" s="21">
        <v>1</v>
      </c>
      <c r="H260" s="3">
        <v>160</v>
      </c>
      <c r="I260" s="3">
        <f t="shared" si="10"/>
        <v>160</v>
      </c>
      <c r="J260" s="3">
        <v>525</v>
      </c>
      <c r="K260" s="4">
        <f t="shared" si="11"/>
        <v>0.30476190476190479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335</v>
      </c>
      <c r="E261" s="1">
        <v>2018</v>
      </c>
      <c r="F261" s="1" t="s">
        <v>123</v>
      </c>
      <c r="G261" s="21"/>
      <c r="H261" s="3">
        <v>49.08</v>
      </c>
      <c r="I261" s="3">
        <f t="shared" si="10"/>
        <v>0</v>
      </c>
      <c r="J261" s="3">
        <v>149</v>
      </c>
      <c r="K261" s="4">
        <f t="shared" si="11"/>
        <v>0.32939597315436242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336</v>
      </c>
      <c r="E262" s="1">
        <v>2020</v>
      </c>
      <c r="F262" s="1" t="s">
        <v>123</v>
      </c>
      <c r="G262" s="21">
        <v>1</v>
      </c>
      <c r="H262" s="3">
        <v>97.33</v>
      </c>
      <c r="I262" s="3">
        <f t="shared" si="10"/>
        <v>97.33</v>
      </c>
      <c r="J262" s="3">
        <v>305</v>
      </c>
      <c r="K262" s="4">
        <f t="shared" si="11"/>
        <v>0.31911475409836065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337</v>
      </c>
      <c r="E263" s="1">
        <v>2020</v>
      </c>
      <c r="F263" s="1" t="s">
        <v>123</v>
      </c>
      <c r="G263" s="21"/>
      <c r="H263" s="3">
        <v>144.75</v>
      </c>
      <c r="I263" s="3">
        <f t="shared" si="10"/>
        <v>0</v>
      </c>
      <c r="J263" s="3">
        <v>450</v>
      </c>
      <c r="K263" s="4">
        <f t="shared" si="11"/>
        <v>0.32166666666666666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299</v>
      </c>
      <c r="D264" s="1" t="s">
        <v>338</v>
      </c>
      <c r="E264" s="1">
        <v>2021</v>
      </c>
      <c r="F264" s="1" t="s">
        <v>123</v>
      </c>
      <c r="G264" s="21">
        <v>4</v>
      </c>
      <c r="H264" s="3">
        <v>22.5</v>
      </c>
      <c r="I264" s="3">
        <f t="shared" si="10"/>
        <v>90</v>
      </c>
      <c r="J264" s="3">
        <v>84</v>
      </c>
      <c r="K264" s="4">
        <f t="shared" si="11"/>
        <v>0.26785714285714285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400</v>
      </c>
      <c r="E265" s="1">
        <v>2022</v>
      </c>
      <c r="F265" s="1" t="s">
        <v>123</v>
      </c>
      <c r="G265" s="21"/>
      <c r="H265" s="3">
        <v>24</v>
      </c>
      <c r="I265" s="3">
        <f t="shared" si="10"/>
        <v>0</v>
      </c>
      <c r="J265" s="3">
        <v>79</v>
      </c>
      <c r="K265" s="4">
        <f t="shared" si="11"/>
        <v>0.30379746835443039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339</v>
      </c>
      <c r="E266" s="1">
        <v>2020</v>
      </c>
      <c r="F266" s="1" t="s">
        <v>372</v>
      </c>
      <c r="G266" s="21">
        <v>7</v>
      </c>
      <c r="H266" s="3">
        <v>95</v>
      </c>
      <c r="I266" s="3">
        <f t="shared" si="10"/>
        <v>665</v>
      </c>
      <c r="J266" s="3">
        <v>289</v>
      </c>
      <c r="K266" s="4">
        <f t="shared" si="11"/>
        <v>0.32871972318339099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340</v>
      </c>
      <c r="E267" s="1">
        <v>2020</v>
      </c>
      <c r="F267" s="1" t="s">
        <v>372</v>
      </c>
      <c r="G267" s="21"/>
      <c r="H267" s="3">
        <v>31.95</v>
      </c>
      <c r="I267" s="3">
        <f t="shared" si="10"/>
        <v>0</v>
      </c>
      <c r="J267" s="3">
        <v>289</v>
      </c>
      <c r="K267" s="4">
        <f t="shared" si="11"/>
        <v>0.11055363321799308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180</v>
      </c>
      <c r="C268" s="1" t="s">
        <v>302</v>
      </c>
      <c r="D268" s="1" t="s">
        <v>341</v>
      </c>
      <c r="E268" s="1">
        <v>2021</v>
      </c>
      <c r="F268" s="1" t="s">
        <v>372</v>
      </c>
      <c r="G268" s="21"/>
      <c r="H268" s="3">
        <v>26.5</v>
      </c>
      <c r="I268" s="3">
        <f t="shared" ref="I268:I286" si="12">H268*G268</f>
        <v>0</v>
      </c>
      <c r="J268" s="3">
        <v>102</v>
      </c>
      <c r="K268" s="4">
        <f t="shared" si="11"/>
        <v>0.25980392156862747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342</v>
      </c>
      <c r="D269" s="1" t="s">
        <v>343</v>
      </c>
      <c r="E269" s="1">
        <v>2019</v>
      </c>
      <c r="F269" s="1" t="s">
        <v>123</v>
      </c>
      <c r="G269" s="21"/>
      <c r="H269" s="3">
        <v>56</v>
      </c>
      <c r="I269" s="3">
        <f t="shared" si="12"/>
        <v>0</v>
      </c>
      <c r="J269" s="3">
        <v>168</v>
      </c>
      <c r="K269" s="4">
        <f t="shared" si="11"/>
        <v>0.33333333333333331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157</v>
      </c>
      <c r="C270" s="1" t="s">
        <v>344</v>
      </c>
      <c r="D270" s="1" t="s">
        <v>345</v>
      </c>
      <c r="E270" s="1">
        <v>2017</v>
      </c>
      <c r="F270" s="1" t="s">
        <v>372</v>
      </c>
      <c r="G270" s="21">
        <v>8</v>
      </c>
      <c r="H270" s="3">
        <v>42</v>
      </c>
      <c r="I270" s="3">
        <f t="shared" si="12"/>
        <v>336</v>
      </c>
      <c r="J270" s="3">
        <v>139</v>
      </c>
      <c r="K270" s="4">
        <f t="shared" si="11"/>
        <v>0.30215827338129497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157</v>
      </c>
      <c r="C271" s="1" t="s">
        <v>344</v>
      </c>
      <c r="D271" s="1" t="s">
        <v>414</v>
      </c>
      <c r="E271" s="1">
        <v>2020</v>
      </c>
      <c r="F271" s="1" t="s">
        <v>372</v>
      </c>
      <c r="G271" s="21">
        <v>3</v>
      </c>
      <c r="H271" s="3">
        <v>19</v>
      </c>
      <c r="I271" s="3">
        <f t="shared" si="12"/>
        <v>57</v>
      </c>
      <c r="J271" s="3">
        <v>78</v>
      </c>
      <c r="K271" s="4">
        <f t="shared" si="11"/>
        <v>0.24358974358974358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157</v>
      </c>
      <c r="C272" s="1" t="s">
        <v>413</v>
      </c>
      <c r="D272" s="1" t="s">
        <v>415</v>
      </c>
      <c r="E272" s="1">
        <v>2022</v>
      </c>
      <c r="F272" s="1" t="s">
        <v>372</v>
      </c>
      <c r="G272" s="21">
        <v>8</v>
      </c>
      <c r="H272" s="3">
        <v>13.5</v>
      </c>
      <c r="I272" s="3">
        <f t="shared" si="12"/>
        <v>108</v>
      </c>
      <c r="J272" s="3">
        <v>58</v>
      </c>
      <c r="K272" s="4">
        <f t="shared" si="11"/>
        <v>0.23275862068965517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157</v>
      </c>
      <c r="C273" s="1" t="s">
        <v>344</v>
      </c>
      <c r="D273" s="1" t="s">
        <v>346</v>
      </c>
      <c r="E273" s="1"/>
      <c r="F273" s="1" t="s">
        <v>372</v>
      </c>
      <c r="G273" s="21"/>
      <c r="H273" s="3">
        <v>65</v>
      </c>
      <c r="I273" s="3">
        <f t="shared" si="12"/>
        <v>0</v>
      </c>
      <c r="J273" s="3">
        <v>209</v>
      </c>
      <c r="K273" s="4">
        <f t="shared" si="11"/>
        <v>0.31100478468899523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157</v>
      </c>
      <c r="C274" s="1" t="s">
        <v>344</v>
      </c>
      <c r="D274" s="1" t="s">
        <v>347</v>
      </c>
      <c r="E274" s="1"/>
      <c r="F274" s="1" t="s">
        <v>123</v>
      </c>
      <c r="G274" s="21"/>
      <c r="H274" s="3">
        <v>79</v>
      </c>
      <c r="I274" s="3">
        <f t="shared" si="12"/>
        <v>0</v>
      </c>
      <c r="J274" s="3">
        <v>255</v>
      </c>
      <c r="K274" s="4">
        <f t="shared" si="11"/>
        <v>0.30980392156862746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157</v>
      </c>
      <c r="C275" s="1" t="s">
        <v>289</v>
      </c>
      <c r="D275" s="1" t="s">
        <v>348</v>
      </c>
      <c r="E275" s="1"/>
      <c r="F275" s="1" t="s">
        <v>83</v>
      </c>
      <c r="G275" s="21"/>
      <c r="H275" s="3">
        <v>25</v>
      </c>
      <c r="I275" s="3">
        <f t="shared" si="12"/>
        <v>0</v>
      </c>
      <c r="J275" s="3">
        <v>88</v>
      </c>
      <c r="K275" s="4">
        <f t="shared" si="11"/>
        <v>0.28409090909090912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157</v>
      </c>
      <c r="C276" s="1" t="s">
        <v>289</v>
      </c>
      <c r="D276" s="1" t="s">
        <v>348</v>
      </c>
      <c r="E276" s="1"/>
      <c r="F276" s="1" t="s">
        <v>83</v>
      </c>
      <c r="G276" s="21"/>
      <c r="H276" s="3">
        <v>35</v>
      </c>
      <c r="I276" s="3">
        <f t="shared" si="12"/>
        <v>0</v>
      </c>
      <c r="J276" s="3">
        <v>110</v>
      </c>
      <c r="K276" s="4">
        <f t="shared" si="11"/>
        <v>0.31818181818181818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157</v>
      </c>
      <c r="C277" s="1" t="s">
        <v>349</v>
      </c>
      <c r="D277" s="1" t="s">
        <v>350</v>
      </c>
      <c r="E277" s="1"/>
      <c r="F277" s="1" t="s">
        <v>83</v>
      </c>
      <c r="G277" s="21"/>
      <c r="H277" s="3">
        <v>34</v>
      </c>
      <c r="I277" s="3">
        <f t="shared" si="12"/>
        <v>0</v>
      </c>
      <c r="J277" s="3">
        <v>119</v>
      </c>
      <c r="K277" s="4">
        <f t="shared" si="11"/>
        <v>0.2857142857142857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134</v>
      </c>
      <c r="C278" s="1" t="s">
        <v>351</v>
      </c>
      <c r="D278" s="1" t="s">
        <v>352</v>
      </c>
      <c r="E278" s="1"/>
      <c r="F278" s="1" t="s">
        <v>83</v>
      </c>
      <c r="G278" s="21"/>
      <c r="H278" s="3">
        <v>21</v>
      </c>
      <c r="I278" s="3">
        <f t="shared" si="12"/>
        <v>0</v>
      </c>
      <c r="J278" s="3">
        <v>68</v>
      </c>
      <c r="K278" s="4">
        <f t="shared" si="11"/>
        <v>0.30882352941176472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134</v>
      </c>
      <c r="C279" s="1" t="s">
        <v>302</v>
      </c>
      <c r="D279" s="1" t="s">
        <v>353</v>
      </c>
      <c r="E279" s="1"/>
      <c r="F279" s="1" t="s">
        <v>141</v>
      </c>
      <c r="G279" s="21"/>
      <c r="H279" s="3">
        <v>33</v>
      </c>
      <c r="I279" s="3">
        <f t="shared" si="12"/>
        <v>0</v>
      </c>
      <c r="J279" s="3">
        <v>106</v>
      </c>
      <c r="K279" s="4">
        <f t="shared" si="11"/>
        <v>0.31132075471698112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134</v>
      </c>
      <c r="C280" s="1" t="s">
        <v>354</v>
      </c>
      <c r="D280" s="1" t="s">
        <v>355</v>
      </c>
      <c r="E280" s="1"/>
      <c r="F280" s="1" t="s">
        <v>83</v>
      </c>
      <c r="G280" s="21">
        <v>1</v>
      </c>
      <c r="H280" s="3">
        <v>24</v>
      </c>
      <c r="I280" s="3">
        <f t="shared" si="12"/>
        <v>24</v>
      </c>
      <c r="J280" s="1"/>
      <c r="K280" s="4" t="e">
        <f t="shared" si="11"/>
        <v>#DIV/0!</v>
      </c>
      <c r="L280" s="1" t="s">
        <v>101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356</v>
      </c>
      <c r="D281" s="1" t="s">
        <v>375</v>
      </c>
      <c r="E281" s="1">
        <v>2016</v>
      </c>
      <c r="F281" s="1" t="s">
        <v>372</v>
      </c>
      <c r="G281" s="21">
        <v>5</v>
      </c>
      <c r="H281" s="3">
        <v>26</v>
      </c>
      <c r="I281" s="3">
        <f t="shared" si="12"/>
        <v>130</v>
      </c>
      <c r="J281" s="3">
        <v>88</v>
      </c>
      <c r="K281" s="4">
        <f t="shared" si="11"/>
        <v>0.29545454545454547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8" t="s">
        <v>357</v>
      </c>
      <c r="B282" s="1" t="s">
        <v>108</v>
      </c>
      <c r="C282" s="1" t="s">
        <v>358</v>
      </c>
      <c r="D282" s="1" t="s">
        <v>359</v>
      </c>
      <c r="E282" s="1"/>
      <c r="F282" s="1" t="s">
        <v>372</v>
      </c>
      <c r="G282" s="1"/>
      <c r="H282" s="3">
        <v>501.95</v>
      </c>
      <c r="I282" s="3">
        <f t="shared" si="12"/>
        <v>0</v>
      </c>
      <c r="J282" s="1"/>
      <c r="K282" s="4" t="e">
        <f t="shared" si="11"/>
        <v>#DIV/0!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9" t="s">
        <v>376</v>
      </c>
      <c r="B283" s="1"/>
      <c r="C283" s="1" t="s">
        <v>377</v>
      </c>
      <c r="D283" s="1"/>
      <c r="E283" s="1"/>
      <c r="F283" s="1" t="s">
        <v>372</v>
      </c>
      <c r="G283" s="1">
        <v>84</v>
      </c>
      <c r="H283" s="3">
        <v>2</v>
      </c>
      <c r="I283" s="3">
        <f>H283*G283</f>
        <v>168</v>
      </c>
      <c r="J283" s="1"/>
      <c r="K283" s="4"/>
      <c r="L283" s="1" t="s">
        <v>378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9" t="s">
        <v>376</v>
      </c>
      <c r="B284" s="1"/>
      <c r="C284" s="1" t="s">
        <v>380</v>
      </c>
      <c r="D284" s="1"/>
      <c r="E284" s="1"/>
      <c r="F284" s="1" t="s">
        <v>372</v>
      </c>
      <c r="G284" s="1"/>
      <c r="H284" s="3">
        <v>24</v>
      </c>
      <c r="I284" s="3">
        <f t="shared" si="12"/>
        <v>0</v>
      </c>
      <c r="J284" s="1"/>
      <c r="K284" s="4"/>
      <c r="L284" s="1" t="s">
        <v>379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9" t="s">
        <v>376</v>
      </c>
      <c r="B285" s="1"/>
      <c r="C285" s="1" t="s">
        <v>381</v>
      </c>
      <c r="D285" s="1"/>
      <c r="E285" s="1"/>
      <c r="F285" s="1" t="s">
        <v>372</v>
      </c>
      <c r="G285" s="1">
        <v>15</v>
      </c>
      <c r="H285" s="3">
        <f>1.83*12</f>
        <v>21.96</v>
      </c>
      <c r="I285" s="3">
        <f>H285*G285</f>
        <v>329.40000000000003</v>
      </c>
      <c r="J285" s="1"/>
      <c r="K285" s="4"/>
      <c r="L285" s="1" t="s">
        <v>379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9" t="s">
        <v>376</v>
      </c>
      <c r="B286" s="1"/>
      <c r="C286" s="1" t="s">
        <v>381</v>
      </c>
      <c r="D286" s="1"/>
      <c r="E286" s="1"/>
      <c r="F286" s="1" t="s">
        <v>372</v>
      </c>
      <c r="G286" s="1"/>
      <c r="H286" s="3">
        <f>15*2</f>
        <v>30</v>
      </c>
      <c r="I286" s="3">
        <f t="shared" si="12"/>
        <v>0</v>
      </c>
      <c r="J286" s="1"/>
      <c r="K286" s="4"/>
      <c r="L286" s="1" t="s">
        <v>378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1"/>
      <c r="G287" s="1"/>
      <c r="H287" s="6" t="s">
        <v>360</v>
      </c>
      <c r="I287" s="7">
        <f>SUM(I2:I286)</f>
        <v>30410.538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Jan24</vt:lpstr>
      <vt:lpstr>Feb24</vt:lpstr>
      <vt:lpstr>Mar24</vt:lpstr>
      <vt:lpstr>April24</vt:lpstr>
      <vt:lpstr>May24</vt:lpstr>
      <vt:lpstr>June24</vt:lpstr>
      <vt:lpstr>July24</vt:lpstr>
      <vt:lpstr>August24</vt:lpstr>
      <vt:lpstr>September24</vt:lpstr>
      <vt:lpstr>October24</vt:lpstr>
      <vt:lpstr>Nov24</vt:lpstr>
      <vt:lpstr>Dec24</vt:lpstr>
      <vt:lpstr>Jan25</vt:lpstr>
      <vt:lpstr>Feb25</vt:lpstr>
      <vt:lpstr>Mar25</vt:lpstr>
      <vt:lpstr>Apr25</vt:lpstr>
      <vt:lpstr>May25</vt:lpstr>
      <vt:lpstr>June25</vt:lpstr>
      <vt:lpstr>July25</vt:lpstr>
      <vt:lpstr>August25</vt:lpstr>
      <vt:lpstr>'Apr25'!Print_Area</vt:lpstr>
      <vt:lpstr>July25!Print_Area</vt:lpstr>
      <vt:lpstr>June25!Print_Area</vt:lpstr>
      <vt:lpstr>'May25'!Print_Area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Martinez</dc:creator>
  <cp:lastModifiedBy>Migue Weill</cp:lastModifiedBy>
  <dcterms:created xsi:type="dcterms:W3CDTF">2024-02-10T19:34:28Z</dcterms:created>
  <dcterms:modified xsi:type="dcterms:W3CDTF">2025-09-03T22:16:04Z</dcterms:modified>
</cp:coreProperties>
</file>