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guelamaya/Documents/KAGGLE/RSTUDIO/caso 1 bicy/caso1/TABLAS DINAMICAS/"/>
    </mc:Choice>
  </mc:AlternateContent>
  <xr:revisionPtr revIDLastSave="0" documentId="13_ncr:1_{7A068E0D-E684-8A4B-AA58-E67451E05936}" xr6:coauthVersionLast="47" xr6:coauthVersionMax="47" xr10:uidLastSave="{00000000-0000-0000-0000-000000000000}"/>
  <bookViews>
    <workbookView xWindow="380" yWindow="500" windowWidth="28040" windowHeight="16120" xr2:uid="{C11C3F3F-6CDA-7443-BCAA-53E7125A7C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3" i="1" l="1"/>
  <c r="B133" i="1"/>
  <c r="E132" i="1"/>
  <c r="D117" i="1"/>
  <c r="B117" i="1"/>
  <c r="E116" i="1"/>
  <c r="D132" i="1"/>
  <c r="B132" i="1"/>
  <c r="D116" i="1"/>
  <c r="B116" i="1"/>
  <c r="P22" i="1"/>
  <c r="P17" i="1"/>
  <c r="P18" i="1"/>
  <c r="P19" i="1"/>
  <c r="P20" i="1"/>
  <c r="P21" i="1"/>
  <c r="P16" i="1"/>
  <c r="N32" i="1"/>
  <c r="N31" i="1"/>
  <c r="N30" i="1"/>
  <c r="N29" i="1"/>
  <c r="N28" i="1"/>
  <c r="N27" i="1"/>
  <c r="N22" i="1"/>
  <c r="N21" i="1"/>
  <c r="N20" i="1"/>
  <c r="N19" i="1"/>
  <c r="N18" i="1"/>
  <c r="N17" i="1"/>
  <c r="N16" i="1"/>
  <c r="N10" i="1"/>
  <c r="O10" i="1" s="1"/>
  <c r="N9" i="1"/>
  <c r="N11" i="1"/>
  <c r="N4" i="1"/>
  <c r="N3" i="1"/>
  <c r="N69" i="1"/>
  <c r="N68" i="1"/>
  <c r="N67" i="1"/>
  <c r="N66" i="1"/>
  <c r="N62" i="1"/>
  <c r="N61" i="1"/>
  <c r="N60" i="1"/>
  <c r="N59" i="1"/>
  <c r="N58" i="1"/>
  <c r="N57" i="1"/>
  <c r="N56" i="1"/>
  <c r="N45" i="1"/>
  <c r="N46" i="1"/>
  <c r="N47" i="1"/>
  <c r="N48" i="1"/>
  <c r="N49" i="1"/>
  <c r="N50" i="1"/>
  <c r="N51" i="1"/>
  <c r="N44" i="1"/>
  <c r="N38" i="1"/>
  <c r="N37" i="1"/>
  <c r="N39" i="1"/>
  <c r="N33" i="1"/>
  <c r="N23" i="1"/>
  <c r="N12" i="1"/>
  <c r="N5" i="1"/>
  <c r="R16" i="1" l="1"/>
  <c r="O3" i="1"/>
  <c r="R19" i="1" s="1"/>
  <c r="O18" i="1"/>
  <c r="O22" i="1"/>
  <c r="O31" i="1"/>
  <c r="O17" i="1"/>
  <c r="O21" i="1"/>
  <c r="O11" i="1"/>
  <c r="O16" i="1"/>
  <c r="O20" i="1"/>
  <c r="O28" i="1"/>
  <c r="O32" i="1"/>
  <c r="O9" i="1"/>
  <c r="O29" i="1"/>
  <c r="O30" i="1"/>
  <c r="O4" i="1"/>
  <c r="Q18" i="1" s="1"/>
  <c r="O19" i="1"/>
  <c r="O27" i="1"/>
  <c r="R21" i="1" l="1"/>
  <c r="Q17" i="1"/>
  <c r="Q21" i="1"/>
  <c r="Q22" i="1"/>
  <c r="R22" i="1"/>
  <c r="R18" i="1"/>
  <c r="Q16" i="1"/>
  <c r="Q20" i="1"/>
  <c r="R20" i="1"/>
  <c r="R17" i="1"/>
  <c r="Q19" i="1"/>
</calcChain>
</file>

<file path=xl/sharedStrings.xml><?xml version="1.0" encoding="utf-8"?>
<sst xmlns="http://schemas.openxmlformats.org/spreadsheetml/2006/main" count="270" uniqueCount="37">
  <si>
    <t>casual</t>
  </si>
  <si>
    <t>member</t>
  </si>
  <si>
    <t>Member_Casual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</si>
  <si>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</si>
  <si>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</si>
  <si>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</si>
  <si>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</si>
  <si>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</si>
  <si>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</si>
  <si>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</si>
  <si>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</si>
  <si>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</si>
  <si>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</si>
  <si>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</si>
  <si>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</si>
  <si>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Total general</t>
  </si>
  <si>
    <t>classic_bike</t>
  </si>
  <si>
    <t>electric_bike</t>
  </si>
  <si>
    <t>rideable_type</t>
  </si>
  <si>
    <t>Sunday</t>
  </si>
  <si>
    <t>Saturday</t>
  </si>
  <si>
    <t>Friday</t>
  </si>
  <si>
    <t>Tuesday</t>
  </si>
  <si>
    <t>Monday</t>
  </si>
  <si>
    <t>Thursday</t>
  </si>
  <si>
    <t>Wednesday</t>
  </si>
  <si>
    <t>day_of_week</t>
  </si>
  <si>
    <t>ENTRE 121 Y 240 MINUTOS</t>
  </si>
  <si>
    <t>ENTRE 61 Y 120 MINUTOS</t>
  </si>
  <si>
    <t>ENTRE 241 Y 1500 MINUTOS</t>
  </si>
  <si>
    <t>ENTRE 31 Y 60 MINUTOS</t>
  </si>
  <si>
    <t>ENTRE 16 Y 30 MINUTOS</t>
  </si>
  <si>
    <t>ENTRE 1 Y 15 MINUTOS</t>
  </si>
  <si>
    <t>RANGOS</t>
  </si>
  <si>
    <t>month</t>
  </si>
  <si>
    <t>electric_scooter</t>
  </si>
  <si>
    <t>electric_scoter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</si>
</sst>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0.0%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164" fontId="0" fillId="0" borderId="0" xfId="0" applyNumberFormat="1"/>
    <xf numFmtId="164" fontId="1" fillId="2" borderId="2" xfId="0" applyNumberFormat="1" applyFont="1" applyFill="1" applyBorder="1"/>
    <xf numFmtId="0" fontId="1" fillId="0" borderId="0" xfId="0" applyFont="1" applyAlignment="1">
      <alignment horizontal="left"/>
    </xf>
    <xf numFmtId="164" fontId="1" fillId="0" borderId="2" xfId="0" applyNumberFormat="1" applyFont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9" fontId="0" fillId="0" borderId="0" xfId="1" applyFont="1"/>
    <xf numFmtId="165" fontId="0" fillId="0" borderId="0" xfId="1" applyNumberFormat="1" applyFont="1"/>
    <xf numFmtId="1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Hoja1!$B$72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Hoja1!$A$73:$A$84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Hoja1!$B$73:$B$84</c:f>
              <c:numCache>
                <c:formatCode>hh:mm:ss;@</c:formatCode>
                <c:ptCount val="12"/>
                <c:pt idx="0">
                  <c:v>1.8772087263822838E-2</c:v>
                </c:pt>
                <c:pt idx="1">
                  <c:v>8.6566303253724167E-3</c:v>
                </c:pt>
                <c:pt idx="2">
                  <c:v>1.6996602639487678E-2</c:v>
                </c:pt>
                <c:pt idx="3">
                  <c:v>1.7312746432927632E-2</c:v>
                </c:pt>
                <c:pt idx="4">
                  <c:v>1.9543093244232135E-2</c:v>
                </c:pt>
                <c:pt idx="5">
                  <c:v>1.8829590784625195E-2</c:v>
                </c:pt>
                <c:pt idx="6">
                  <c:v>1.8724843261616428E-2</c:v>
                </c:pt>
                <c:pt idx="7">
                  <c:v>1.361569062545159E-2</c:v>
                </c:pt>
                <c:pt idx="8">
                  <c:v>1.368782118194967E-2</c:v>
                </c:pt>
                <c:pt idx="9">
                  <c:v>1.5649982653957825E-2</c:v>
                </c:pt>
                <c:pt idx="10">
                  <c:v>1.2904393709745204E-2</c:v>
                </c:pt>
                <c:pt idx="11">
                  <c:v>1.2529004426078101E-2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7-B54D-8A23-9D1BBB317624}"/>
            </c:ext>
          </c:extLst>
        </c:ser>
        <c:ser>
          <c:idx val="1"/>
          <c:order val="1"/>
          <c:tx>
            <c:strRef>
              <c:f>Hoja1!$C$72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Hoja1!$A$73:$A$84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Hoja1!$C$73:$C$84</c:f>
              <c:numCache>
                <c:formatCode>hh:mm:ss;@</c:formatCode>
                <c:ptCount val="12"/>
                <c:pt idx="0">
                  <c:v>1.5415344702227562E-2</c:v>
                </c:pt>
                <c:pt idx="1">
                  <c:v>9.0594525381083989E-3</c:v>
                </c:pt>
                <c:pt idx="2">
                  <c:v>1.6337693087001517E-2</c:v>
                </c:pt>
                <c:pt idx="3">
                  <c:v>1.6301061007957533E-2</c:v>
                </c:pt>
                <c:pt idx="4">
                  <c:v>1.6166346873162034E-2</c:v>
                </c:pt>
                <c:pt idx="5">
                  <c:v>1.6551819400659886E-2</c:v>
                </c:pt>
                <c:pt idx="6">
                  <c:v>1.7365063666269699E-2</c:v>
                </c:pt>
                <c:pt idx="7">
                  <c:v>1.250968084855773E-2</c:v>
                </c:pt>
                <c:pt idx="8">
                  <c:v>1.10047336433349E-2</c:v>
                </c:pt>
                <c:pt idx="9">
                  <c:v>1.3556059081099036E-2</c:v>
                </c:pt>
                <c:pt idx="10">
                  <c:v>1.0537129331759142E-2</c:v>
                </c:pt>
                <c:pt idx="11">
                  <c:v>9.5479094639167161E-3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7-B54D-8A23-9D1BBB317624}"/>
            </c:ext>
          </c:extLst>
        </c:ser>
        <c:ser>
          <c:idx val="2"/>
          <c:order val="2"/>
          <c:tx>
            <c:strRef>
              <c:f>Hoja1!$D$72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Hoja1!$A$73:$A$84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Hoja1!$D$73:$D$84</c:f>
              <c:numCache>
                <c:formatCode>hh:mm:ss;@</c:formatCode>
                <c:ptCount val="12"/>
                <c:pt idx="0">
                  <c:v>1.4569795205041203E-2</c:v>
                </c:pt>
                <c:pt idx="1">
                  <c:v>8.9084118311252309E-3</c:v>
                </c:pt>
                <c:pt idx="2">
                  <c:v>1.3426811730131924E-2</c:v>
                </c:pt>
                <c:pt idx="3">
                  <c:v>1.5032328669360341E-2</c:v>
                </c:pt>
                <c:pt idx="4">
                  <c:v>1.7056866058808962E-2</c:v>
                </c:pt>
                <c:pt idx="5">
                  <c:v>1.851078569378933E-2</c:v>
                </c:pt>
                <c:pt idx="6">
                  <c:v>1.6684583513152908E-2</c:v>
                </c:pt>
                <c:pt idx="7">
                  <c:v>1.3322331180672199E-2</c:v>
                </c:pt>
                <c:pt idx="8">
                  <c:v>1.1134255857121042E-2</c:v>
                </c:pt>
                <c:pt idx="9">
                  <c:v>1.3024401984705973E-2</c:v>
                </c:pt>
                <c:pt idx="10">
                  <c:v>1.1407445845291818E-2</c:v>
                </c:pt>
                <c:pt idx="11">
                  <c:v>1.0358991639318648E-2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C7-B54D-8A23-9D1BBB317624}"/>
            </c:ext>
          </c:extLst>
        </c:ser>
        <c:ser>
          <c:idx val="3"/>
          <c:order val="3"/>
          <c:tx>
            <c:strRef>
              <c:f>Hoja1!$E$72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Hoja1!$A$73:$A$84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Hoja1!$E$73:$E$84</c:f>
              <c:numCache>
                <c:formatCode>hh:mm:ss;@</c:formatCode>
                <c:ptCount val="12"/>
                <c:pt idx="0">
                  <c:v>1.2851554477305476E-2</c:v>
                </c:pt>
                <c:pt idx="1">
                  <c:v>8.7583065077837686E-3</c:v>
                </c:pt>
                <c:pt idx="2">
                  <c:v>1.3928848767229747E-2</c:v>
                </c:pt>
                <c:pt idx="3">
                  <c:v>1.4635637806904059E-2</c:v>
                </c:pt>
                <c:pt idx="4">
                  <c:v>1.6333154622330891E-2</c:v>
                </c:pt>
                <c:pt idx="5">
                  <c:v>1.7938766856351158E-2</c:v>
                </c:pt>
                <c:pt idx="6">
                  <c:v>1.9199273899468225E-2</c:v>
                </c:pt>
                <c:pt idx="7">
                  <c:v>1.2628793479569678E-2</c:v>
                </c:pt>
                <c:pt idx="8">
                  <c:v>1.10810723856903E-2</c:v>
                </c:pt>
                <c:pt idx="9">
                  <c:v>1.361261169340975E-2</c:v>
                </c:pt>
                <c:pt idx="10">
                  <c:v>1.2696951781688134E-2</c:v>
                </c:pt>
                <c:pt idx="11">
                  <c:v>1.2183629352652492E-2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C7-B54D-8A23-9D1BBB317624}"/>
            </c:ext>
          </c:extLst>
        </c:ser>
        <c:ser>
          <c:idx val="4"/>
          <c:order val="4"/>
          <c:tx>
            <c:strRef>
              <c:f>Hoja1!$F$72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Hoja1!$A$73:$A$84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Hoja1!$F$73:$F$84</c:f>
              <c:numCache>
                <c:formatCode>hh:mm:ss;@</c:formatCode>
                <c:ptCount val="12"/>
                <c:pt idx="0">
                  <c:v>1.2971586782861338E-2</c:v>
                </c:pt>
                <c:pt idx="1">
                  <c:v>8.8413495328390299E-3</c:v>
                </c:pt>
                <c:pt idx="2">
                  <c:v>1.5981334907079522E-2</c:v>
                </c:pt>
                <c:pt idx="3">
                  <c:v>1.5749055853706912E-2</c:v>
                </c:pt>
                <c:pt idx="4">
                  <c:v>1.8991786898519231E-2</c:v>
                </c:pt>
                <c:pt idx="5">
                  <c:v>2.1425325821984472E-2</c:v>
                </c:pt>
                <c:pt idx="6">
                  <c:v>1.9991111346231147E-2</c:v>
                </c:pt>
                <c:pt idx="7">
                  <c:v>1.4380519146666057E-2</c:v>
                </c:pt>
                <c:pt idx="8">
                  <c:v>1.1924500867580897E-2</c:v>
                </c:pt>
                <c:pt idx="9">
                  <c:v>1.602240769379178E-2</c:v>
                </c:pt>
                <c:pt idx="10">
                  <c:v>1.337904074324724E-2</c:v>
                </c:pt>
                <c:pt idx="11">
                  <c:v>1.1556708861590166E-2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C7-B54D-8A23-9D1BBB317624}"/>
            </c:ext>
          </c:extLst>
        </c:ser>
        <c:ser>
          <c:idx val="5"/>
          <c:order val="5"/>
          <c:tx>
            <c:strRef>
              <c:f>Hoja1!$G$72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Hoja1!$A$73:$A$84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Hoja1!$G$73:$G$84</c:f>
              <c:numCache>
                <c:formatCode>hh:mm:ss;@</c:formatCode>
                <c:ptCount val="12"/>
                <c:pt idx="0">
                  <c:v>1.6372215485493582E-2</c:v>
                </c:pt>
                <c:pt idx="1">
                  <c:v>9.9052878887635285E-3</c:v>
                </c:pt>
                <c:pt idx="2">
                  <c:v>2.0105348174482091E-2</c:v>
                </c:pt>
                <c:pt idx="3">
                  <c:v>2.0574190062817001E-2</c:v>
                </c:pt>
                <c:pt idx="4">
                  <c:v>2.2713072040700694E-2</c:v>
                </c:pt>
                <c:pt idx="5">
                  <c:v>2.101359828802218E-2</c:v>
                </c:pt>
                <c:pt idx="6">
                  <c:v>2.2348213658904142E-2</c:v>
                </c:pt>
                <c:pt idx="7">
                  <c:v>1.6505600704133323E-2</c:v>
                </c:pt>
                <c:pt idx="8">
                  <c:v>1.4479988909997904E-2</c:v>
                </c:pt>
                <c:pt idx="9">
                  <c:v>1.9341488041843522E-2</c:v>
                </c:pt>
                <c:pt idx="10">
                  <c:v>1.6080668703026886E-2</c:v>
                </c:pt>
                <c:pt idx="11">
                  <c:v>1.4586942087706892E-2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C7-B54D-8A23-9D1BBB317624}"/>
            </c:ext>
          </c:extLst>
        </c:ser>
        <c:ser>
          <c:idx val="6"/>
          <c:order val="6"/>
          <c:tx>
            <c:strRef>
              <c:f>Hoja1!$H$72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Hoja1!$A$73:$A$84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Hoja1!$H$73:$H$84</c:f>
              <c:numCache>
                <c:formatCode>hh:mm:ss;@</c:formatCode>
                <c:ptCount val="12"/>
                <c:pt idx="0">
                  <c:v>1.4395074946466812E-2</c:v>
                </c:pt>
                <c:pt idx="1">
                  <c:v>1.0137281569403104E-2</c:v>
                </c:pt>
                <c:pt idx="2">
                  <c:v>2.1117023695820001E-2</c:v>
                </c:pt>
                <c:pt idx="3">
                  <c:v>2.2761687434889721E-2</c:v>
                </c:pt>
                <c:pt idx="4">
                  <c:v>2.3143295143605254E-2</c:v>
                </c:pt>
                <c:pt idx="5">
                  <c:v>2.1610336987130233E-2</c:v>
                </c:pt>
                <c:pt idx="6">
                  <c:v>2.2946138369998006E-2</c:v>
                </c:pt>
                <c:pt idx="7">
                  <c:v>1.0430650924571594E-2</c:v>
                </c:pt>
                <c:pt idx="8">
                  <c:v>1.5572572841541484E-2</c:v>
                </c:pt>
                <c:pt idx="9">
                  <c:v>2.108238709838952E-2</c:v>
                </c:pt>
                <c:pt idx="10">
                  <c:v>1.6585438498213177E-2</c:v>
                </c:pt>
                <c:pt idx="11">
                  <c:v>1.6330659782011682E-2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C7-B54D-8A23-9D1BBB31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064799"/>
        <c:axId val="898167247"/>
      </c:lineChart>
      <c:catAx>
        <c:axId val="152706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8167247"/>
        <c:crosses val="autoZero"/>
        <c:auto val="1"/>
        <c:lblAlgn val="ctr"/>
        <c:lblOffset val="100"/>
        <c:noMultiLvlLbl val="0"/>
      </c:catAx>
      <c:valAx>
        <c:axId val="89816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706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Hoja1!$B$103</c:f>
              <c:strCache>
                <c:ptCount val="1"/>
                <c:pt idx="0">
                  <c:v>classic_bike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Hoja1!$A$104:$A$115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Hoja1!$B$104:$B$115</c:f>
              <c:numCache>
                <c:formatCode>General</c:formatCode>
                <c:ptCount val="12"/>
                <c:pt idx="0">
                  <c:v>10373</c:v>
                </c:pt>
                <c:pt idx="1">
                  <c:v>27650</c:v>
                </c:pt>
                <c:pt idx="2">
                  <c:v>39319</c:v>
                </c:pt>
                <c:pt idx="3">
                  <c:v>57356</c:v>
                </c:pt>
                <c:pt idx="4">
                  <c:v>115593</c:v>
                </c:pt>
                <c:pt idx="5">
                  <c:v>142215</c:v>
                </c:pt>
                <c:pt idx="6">
                  <c:v>159986</c:v>
                </c:pt>
                <c:pt idx="7">
                  <c:v>147275</c:v>
                </c:pt>
                <c:pt idx="8">
                  <c:v>120348</c:v>
                </c:pt>
                <c:pt idx="9">
                  <c:v>98137</c:v>
                </c:pt>
                <c:pt idx="10">
                  <c:v>39056</c:v>
                </c:pt>
                <c:pt idx="11">
                  <c:v>13148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C-A445-AB25-5DAEC3D4258F}"/>
            </c:ext>
          </c:extLst>
        </c:ser>
        <c:ser>
          <c:idx val="1"/>
          <c:order val="1"/>
          <c:tx>
            <c:strRef>
              <c:f>Hoja1!$C$103</c:f>
              <c:strCache>
                <c:ptCount val="1"/>
                <c:pt idx="0">
                  <c:v>electric_scoter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Hoja1!$A$104:$A$115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Hoja1!$C$104:$C$115</c:f>
              <c:numCache>
                <c:formatCode>General</c:formatCode>
                <c:ptCount val="12"/>
                <c:pt idx="8">
                  <c:v>81467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C-A445-AB25-5DAEC3D4258F}"/>
            </c:ext>
          </c:extLst>
        </c:ser>
        <c:ser>
          <c:idx val="2"/>
          <c:order val="2"/>
          <c:tx>
            <c:strRef>
              <c:f>Hoja1!$D$103</c:f>
              <c:strCache>
                <c:ptCount val="1"/>
                <c:pt idx="0">
                  <c:v>electric_bike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Hoja1!$A$104:$A$115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Hoja1!$D$104:$D$115</c:f>
              <c:numCache>
                <c:formatCode>General</c:formatCode>
                <c:ptCount val="12"/>
                <c:pt idx="0">
                  <c:v>13693</c:v>
                </c:pt>
                <c:pt idx="1">
                  <c:v>18961</c:v>
                </c:pt>
                <c:pt idx="2">
                  <c:v>42066</c:v>
                </c:pt>
                <c:pt idx="3">
                  <c:v>72128</c:v>
                </c:pt>
                <c:pt idx="4">
                  <c:v>111127</c:v>
                </c:pt>
                <c:pt idx="5">
                  <c:v>148723</c:v>
                </c:pt>
                <c:pt idx="6">
                  <c:v>150514</c:v>
                </c:pt>
                <c:pt idx="7">
                  <c:v>159410</c:v>
                </c:pt>
                <c:pt idx="8">
                  <c:v>132537</c:v>
                </c:pt>
                <c:pt idx="9">
                  <c:v>112609</c:v>
                </c:pt>
                <c:pt idx="10">
                  <c:v>51793</c:v>
                </c:pt>
                <c:pt idx="11">
                  <c:v>24289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C-A445-AB25-5DAEC3D425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43392863"/>
        <c:axId val="743023471"/>
        <c:axId val="0"/>
      </c:bar3DChart>
      <c:catAx>
        <c:axId val="74339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3023471"/>
        <c:crosses val="autoZero"/>
        <c:auto val="1"/>
        <c:lblAlgn val="ctr"/>
        <c:lblOffset val="100"/>
        <c:noMultiLvlLbl val="0"/>
      </c:catAx>
      <c:valAx>
        <c:axId val="7430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339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Hoja1!$B$119</c:f>
              <c:strCache>
                <c:ptCount val="1"/>
                <c:pt idx="0">
                  <c:v>classic_bike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Hoja1!$A$120:$A$131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Hoja1!$B$120:$B$131</c:f>
              <c:numCache>
                <c:formatCode>General</c:formatCode>
                <c:ptCount val="12"/>
                <c:pt idx="0">
                  <c:v>65349</c:v>
                </c:pt>
                <c:pt idx="1">
                  <c:v>111681</c:v>
                </c:pt>
                <c:pt idx="2">
                  <c:v>107953</c:v>
                </c:pt>
                <c:pt idx="3">
                  <c:v>129370</c:v>
                </c:pt>
                <c:pt idx="4">
                  <c:v>188299</c:v>
                </c:pt>
                <c:pt idx="5">
                  <c:v>195497</c:v>
                </c:pt>
                <c:pt idx="6">
                  <c:v>210510</c:v>
                </c:pt>
                <c:pt idx="7">
                  <c:v>203819</c:v>
                </c:pt>
                <c:pt idx="8">
                  <c:v>193226</c:v>
                </c:pt>
                <c:pt idx="9">
                  <c:v>182473</c:v>
                </c:pt>
                <c:pt idx="10">
                  <c:v>109068</c:v>
                </c:pt>
                <c:pt idx="11">
                  <c:v>57380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5247-8B27-636265A18035}"/>
            </c:ext>
          </c:extLst>
        </c:ser>
        <c:ser>
          <c:idx val="1"/>
          <c:order val="1"/>
          <c:tx>
            <c:strRef>
              <c:f>Hoja1!$C$119</c:f>
              <c:strCache>
                <c:ptCount val="1"/>
                <c:pt idx="0">
                  <c:v>electric_scoter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Hoja1!$A$120:$A$131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Hoja1!$C$120:$C$131</c:f>
              <c:numCache>
                <c:formatCode>General</c:formatCode>
                <c:ptCount val="12"/>
                <c:pt idx="8">
                  <c:v>56145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5247-8B27-636265A18035}"/>
            </c:ext>
          </c:extLst>
        </c:ser>
        <c:ser>
          <c:idx val="2"/>
          <c:order val="2"/>
          <c:tx>
            <c:strRef>
              <c:f>Hoja1!$D$119</c:f>
              <c:strCache>
                <c:ptCount val="1"/>
                <c:pt idx="0">
                  <c:v>electric_bike</c:v>
                </c:pt>
              </c:strCache>
            </c:strRef>
          </c:tx>
          <c:spPr>
            <a:solidFill>
              <a:srgbClr val="FFC000">
                <a:alpha val="85000"/>
              </a:srgb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Hoja1!$A$120:$A$131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Hoja1!$D$120:$D$131</c:f>
              <c:numCache>
                <c:formatCode>General</c:formatCode>
                <c:ptCount val="12"/>
                <c:pt idx="0">
                  <c:v>52965</c:v>
                </c:pt>
                <c:pt idx="1">
                  <c:v>62556</c:v>
                </c:pt>
                <c:pt idx="2">
                  <c:v>108365</c:v>
                </c:pt>
                <c:pt idx="3">
                  <c:v>149930</c:v>
                </c:pt>
                <c:pt idx="4">
                  <c:v>184987</c:v>
                </c:pt>
                <c:pt idx="5">
                  <c:v>206736</c:v>
                </c:pt>
                <c:pt idx="6">
                  <c:v>211545</c:v>
                </c:pt>
                <c:pt idx="7">
                  <c:v>226183</c:v>
                </c:pt>
                <c:pt idx="8">
                  <c:v>216332</c:v>
                </c:pt>
                <c:pt idx="9">
                  <c:v>212290</c:v>
                </c:pt>
                <c:pt idx="10">
                  <c:v>129809</c:v>
                </c:pt>
                <c:pt idx="11">
                  <c:v>80214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5247-8B27-636265A18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944969663"/>
        <c:axId val="428056175"/>
        <c:axId val="0"/>
      </c:bar3DChart>
      <c:catAx>
        <c:axId val="9449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056175"/>
        <c:crosses val="autoZero"/>
        <c:auto val="1"/>
        <c:lblAlgn val="ctr"/>
        <c:lblOffset val="100"/>
        <c:noMultiLvlLbl val="0"/>
      </c:catAx>
      <c:valAx>
        <c:axId val="42805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96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Hoja1!$B$137</c:f>
              <c:strCache>
                <c:ptCount val="1"/>
                <c:pt idx="0">
                  <c:v>classic_bike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Hoja1!$A$138:$A$149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Hoja1!$B$138:$B$149</c:f>
              <c:numCache>
                <c:formatCode>hh:mm:ss;@</c:formatCode>
                <c:ptCount val="12"/>
                <c:pt idx="0">
                  <c:v>2.6224332401426596E-2</c:v>
                </c:pt>
                <c:pt idx="1">
                  <c:v>2.4082303596544119E-2</c:v>
                </c:pt>
                <c:pt idx="2">
                  <c:v>2.6683593738961391E-2</c:v>
                </c:pt>
                <c:pt idx="3">
                  <c:v>2.8628168321051507E-2</c:v>
                </c:pt>
                <c:pt idx="4">
                  <c:v>2.7867454247995874E-2</c:v>
                </c:pt>
                <c:pt idx="5">
                  <c:v>2.852776434936137E-2</c:v>
                </c:pt>
                <c:pt idx="6">
                  <c:v>2.7412834748620007E-2</c:v>
                </c:pt>
                <c:pt idx="7">
                  <c:v>1.8315394716988429E-2</c:v>
                </c:pt>
                <c:pt idx="8">
                  <c:v>1.84980073027417E-2</c:v>
                </c:pt>
                <c:pt idx="9">
                  <c:v>2.4351596752121708E-2</c:v>
                </c:pt>
                <c:pt idx="10">
                  <c:v>2.1661903800051559E-2</c:v>
                </c:pt>
                <c:pt idx="11">
                  <c:v>2.255005426117479E-2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B-6C44-87D2-63138CB8FC3F}"/>
            </c:ext>
          </c:extLst>
        </c:ser>
        <c:ser>
          <c:idx val="1"/>
          <c:order val="1"/>
          <c:tx>
            <c:strRef>
              <c:f>Hoja1!$C$137</c:f>
              <c:strCache>
                <c:ptCount val="1"/>
                <c:pt idx="0">
                  <c:v>electric_scoter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Hoja1!$A$138:$A$149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Hoja1!$C$138:$C$149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B-6C44-87D2-63138CB8FC3F}"/>
            </c:ext>
          </c:extLst>
        </c:ser>
        <c:ser>
          <c:idx val="2"/>
          <c:order val="2"/>
          <c:tx>
            <c:strRef>
              <c:f>Hoja1!$D$137</c:f>
              <c:strCache>
                <c:ptCount val="1"/>
                <c:pt idx="0">
                  <c:v>electric_bike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Hoja1!$A$138:$A$149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Hoja1!$D$138:$D$149</c:f>
              <c:numCache>
                <c:formatCode>hh:mm:ss;@</c:formatCode>
                <c:ptCount val="12"/>
                <c:pt idx="0">
                  <c:v>6.5696584629616195E-3</c:v>
                </c:pt>
                <c:pt idx="1">
                  <c:v>8.3910907769749205E-3</c:v>
                </c:pt>
                <c:pt idx="2">
                  <c:v>9.0683720555532615E-3</c:v>
                </c:pt>
                <c:pt idx="3">
                  <c:v>1.0244836725452136E-2</c:v>
                </c:pt>
                <c:pt idx="4">
                  <c:v>1.1055087872433429E-2</c:v>
                </c:pt>
                <c:pt idx="5">
                  <c:v>1.1524728671572233E-2</c:v>
                </c:pt>
                <c:pt idx="6">
                  <c:v>1.1796872116362838E-2</c:v>
                </c:pt>
                <c:pt idx="7">
                  <c:v>1.1232988485317258E-2</c:v>
                </c:pt>
                <c:pt idx="8">
                  <c:v>1.0730021075177029E-2</c:v>
                </c:pt>
                <c:pt idx="9">
                  <c:v>9.7711334746285166E-3</c:v>
                </c:pt>
                <c:pt idx="10">
                  <c:v>7.9988758222725442E-3</c:v>
                </c:pt>
                <c:pt idx="11">
                  <c:v>7.2652605851147387E-3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B-6C44-87D2-63138CB8F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731600"/>
        <c:axId val="1319942319"/>
      </c:lineChart>
      <c:catAx>
        <c:axId val="104873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9942319"/>
        <c:crosses val="autoZero"/>
        <c:auto val="1"/>
        <c:lblAlgn val="ctr"/>
        <c:lblOffset val="100"/>
        <c:noMultiLvlLbl val="0"/>
      </c:catAx>
      <c:valAx>
        <c:axId val="131994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87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Hoja1!$B$153</c:f>
              <c:strCache>
                <c:ptCount val="1"/>
                <c:pt idx="0">
                  <c:v>classic_bike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Hoja1!$A$154:$A$165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Hoja1!$B$154:$B$165</c:f>
              <c:numCache>
                <c:formatCode>hh:mm:ss;@</c:formatCode>
                <c:ptCount val="12"/>
                <c:pt idx="0">
                  <c:v>1.2054900525554762E-2</c:v>
                </c:pt>
                <c:pt idx="1">
                  <c:v>9.8599408633110834E-3</c:v>
                </c:pt>
                <c:pt idx="2">
                  <c:v>9.7471430468181203E-3</c:v>
                </c:pt>
                <c:pt idx="3">
                  <c:v>1.0292432128349486E-2</c:v>
                </c:pt>
                <c:pt idx="4">
                  <c:v>1.0700840890756758E-2</c:v>
                </c:pt>
                <c:pt idx="5">
                  <c:v>1.1063441356682687E-2</c:v>
                </c:pt>
                <c:pt idx="6">
                  <c:v>1.0661869454604681E-2</c:v>
                </c:pt>
                <c:pt idx="7">
                  <c:v>9.3758639996125107E-3</c:v>
                </c:pt>
                <c:pt idx="8">
                  <c:v>9.0933480646916351E-3</c:v>
                </c:pt>
                <c:pt idx="9">
                  <c:v>9.2341658080921738E-3</c:v>
                </c:pt>
                <c:pt idx="10">
                  <c:v>8.635683150097332E-3</c:v>
                </c:pt>
                <c:pt idx="11">
                  <c:v>8.4347896334379738E-3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2-7E46-B72C-A877D3698D60}"/>
            </c:ext>
          </c:extLst>
        </c:ser>
        <c:ser>
          <c:idx val="1"/>
          <c:order val="1"/>
          <c:tx>
            <c:strRef>
              <c:f>Hoja1!$C$153</c:f>
              <c:strCache>
                <c:ptCount val="1"/>
                <c:pt idx="0">
                  <c:v>electric_scoter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Hoja1!$A$154:$A$165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Hoja1!$C$154:$C$165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2-7E46-B72C-A877D3698D60}"/>
            </c:ext>
          </c:extLst>
        </c:ser>
        <c:ser>
          <c:idx val="2"/>
          <c:order val="2"/>
          <c:tx>
            <c:strRef>
              <c:f>Hoja1!$D$153</c:f>
              <c:strCache>
                <c:ptCount val="1"/>
                <c:pt idx="0">
                  <c:v>electric_bike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Hoja1!$A$154:$A$165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Hoja1!$D$154:$D$165</c:f>
              <c:numCache>
                <c:formatCode>hh:mm:ss;@</c:formatCode>
                <c:ptCount val="12"/>
                <c:pt idx="0">
                  <c:v>6.9047693969818587E-3</c:v>
                </c:pt>
                <c:pt idx="1">
                  <c:v>7.6294640002564033E-3</c:v>
                </c:pt>
                <c:pt idx="2">
                  <c:v>7.0980662062875531E-3</c:v>
                </c:pt>
                <c:pt idx="3">
                  <c:v>7.347187946967447E-3</c:v>
                </c:pt>
                <c:pt idx="4">
                  <c:v>8.2841331793262959E-3</c:v>
                </c:pt>
                <c:pt idx="5">
                  <c:v>8.6210098959630891E-3</c:v>
                </c:pt>
                <c:pt idx="6">
                  <c:v>8.6649624937519699E-3</c:v>
                </c:pt>
                <c:pt idx="7">
                  <c:v>8.4298732786184678E-3</c:v>
                </c:pt>
                <c:pt idx="8">
                  <c:v>8.3270576676213893E-3</c:v>
                </c:pt>
                <c:pt idx="9">
                  <c:v>7.7246123838287757E-3</c:v>
                </c:pt>
                <c:pt idx="10">
                  <c:v>7.1327893646022968E-3</c:v>
                </c:pt>
                <c:pt idx="11">
                  <c:v>7.0029225640855907E-3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2-7E46-B72C-A877D369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686576"/>
        <c:axId val="1052149904"/>
      </c:lineChart>
      <c:catAx>
        <c:axId val="105268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2149904"/>
        <c:crosses val="autoZero"/>
        <c:auto val="1"/>
        <c:lblAlgn val="ctr"/>
        <c:lblOffset val="100"/>
        <c:noMultiLvlLbl val="0"/>
      </c:catAx>
      <c:valAx>
        <c:axId val="10521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268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Hoja1!$A$44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Hoja1!$B$43:$M$43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Hoja1!$B$44:$M$44</c:f>
              <c:numCache>
                <c:formatCode>hh:mm:ss;@</c:formatCode>
                <c:ptCount val="12"/>
                <c:pt idx="0">
                  <c:v>1.1559537988189329E-2</c:v>
                </c:pt>
                <c:pt idx="1">
                  <c:v>1.3584656915424898E-2</c:v>
                </c:pt>
                <c:pt idx="2">
                  <c:v>1.3619723710820179E-2</c:v>
                </c:pt>
                <c:pt idx="3">
                  <c:v>1.5671111749542974E-2</c:v>
                </c:pt>
                <c:pt idx="4">
                  <c:v>1.6514389299821831E-2</c:v>
                </c:pt>
                <c:pt idx="5">
                  <c:v>1.6486515059773249E-2</c:v>
                </c:pt>
                <c:pt idx="6">
                  <c:v>1.6654497704645919E-2</c:v>
                </c:pt>
                <c:pt idx="7">
                  <c:v>1.3224370807359534E-2</c:v>
                </c:pt>
                <c:pt idx="8">
                  <c:v>1.2556649102076555E-2</c:v>
                </c:pt>
                <c:pt idx="9">
                  <c:v>1.5181964634370462E-2</c:v>
                </c:pt>
                <c:pt idx="10">
                  <c:v>1.1452960569154581E-2</c:v>
                </c:pt>
                <c:pt idx="11">
                  <c:v>1.0598313943621951E-2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D-AD4F-A57E-8B19501D2C9E}"/>
            </c:ext>
          </c:extLst>
        </c:ser>
        <c:ser>
          <c:idx val="1"/>
          <c:order val="1"/>
          <c:tx>
            <c:strRef>
              <c:f>Hoja1!$A$45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Hoja1!$B$43:$M$43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Hoja1!$B$45:$M$45</c:f>
              <c:numCache>
                <c:formatCode>hh:mm:ss;@</c:formatCode>
                <c:ptCount val="12"/>
                <c:pt idx="0">
                  <c:v>1.1127327045811878E-2</c:v>
                </c:pt>
                <c:pt idx="1">
                  <c:v>1.0497912869503192E-2</c:v>
                </c:pt>
                <c:pt idx="2">
                  <c:v>1.04209493400433E-2</c:v>
                </c:pt>
                <c:pt idx="3">
                  <c:v>1.110720786797033E-2</c:v>
                </c:pt>
                <c:pt idx="4">
                  <c:v>1.2985213226235462E-2</c:v>
                </c:pt>
                <c:pt idx="5">
                  <c:v>1.2618616712594703E-2</c:v>
                </c:pt>
                <c:pt idx="6">
                  <c:v>1.2502819782882094E-2</c:v>
                </c:pt>
                <c:pt idx="7">
                  <c:v>1.0213030534351268E-2</c:v>
                </c:pt>
                <c:pt idx="8">
                  <c:v>1.0379033049666014E-2</c:v>
                </c:pt>
                <c:pt idx="9">
                  <c:v>1.029750509900321E-2</c:v>
                </c:pt>
                <c:pt idx="10">
                  <c:v>8.5501450453058635E-3</c:v>
                </c:pt>
                <c:pt idx="11">
                  <c:v>8.6364088845235047E-3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D-AD4F-A57E-8B19501D2C9E}"/>
            </c:ext>
          </c:extLst>
        </c:ser>
        <c:ser>
          <c:idx val="2"/>
          <c:order val="2"/>
          <c:tx>
            <c:strRef>
              <c:f>Hoja1!$A$46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Hoja1!$B$43:$M$43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Hoja1!$B$46:$M$46</c:f>
              <c:numCache>
                <c:formatCode>hh:mm:ss;@</c:formatCode>
                <c:ptCount val="12"/>
                <c:pt idx="0">
                  <c:v>1.1232418888434891E-2</c:v>
                </c:pt>
                <c:pt idx="1">
                  <c:v>1.0788602117914808E-2</c:v>
                </c:pt>
                <c:pt idx="2">
                  <c:v>1.0169600605714745E-2</c:v>
                </c:pt>
                <c:pt idx="3">
                  <c:v>1.0680473574437918E-2</c:v>
                </c:pt>
                <c:pt idx="4">
                  <c:v>1.0985372070083427E-2</c:v>
                </c:pt>
                <c:pt idx="5">
                  <c:v>1.16704225474556E-2</c:v>
                </c:pt>
                <c:pt idx="6">
                  <c:v>1.1918630784967958E-2</c:v>
                </c:pt>
                <c:pt idx="7">
                  <c:v>9.656154149016976E-3</c:v>
                </c:pt>
                <c:pt idx="8">
                  <c:v>9.0570929261580366E-3</c:v>
                </c:pt>
                <c:pt idx="9">
                  <c:v>9.6213025523439778E-3</c:v>
                </c:pt>
                <c:pt idx="10">
                  <c:v>8.1341578300615572E-3</c:v>
                </c:pt>
                <c:pt idx="11">
                  <c:v>7.7295375812244773E-3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D-AD4F-A57E-8B19501D2C9E}"/>
            </c:ext>
          </c:extLst>
        </c:ser>
        <c:ser>
          <c:idx val="3"/>
          <c:order val="3"/>
          <c:tx>
            <c:strRef>
              <c:f>Hoja1!$A$47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Hoja1!$B$43:$M$43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Hoja1!$B$47:$M$47</c:f>
              <c:numCache>
                <c:formatCode>hh:mm:ss;@</c:formatCode>
                <c:ptCount val="12"/>
                <c:pt idx="0">
                  <c:v>1.1450691578787123E-2</c:v>
                </c:pt>
                <c:pt idx="1">
                  <c:v>9.8102420317248192E-3</c:v>
                </c:pt>
                <c:pt idx="2">
                  <c:v>9.0059213458540347E-3</c:v>
                </c:pt>
                <c:pt idx="3">
                  <c:v>9.5889774655374856E-3</c:v>
                </c:pt>
                <c:pt idx="4">
                  <c:v>1.1686536227291272E-2</c:v>
                </c:pt>
                <c:pt idx="5">
                  <c:v>1.310846372537173E-2</c:v>
                </c:pt>
                <c:pt idx="6">
                  <c:v>1.1904623466371448E-2</c:v>
                </c:pt>
                <c:pt idx="7">
                  <c:v>1.0244900157171227E-2</c:v>
                </c:pt>
                <c:pt idx="8">
                  <c:v>9.1803223612915378E-3</c:v>
                </c:pt>
                <c:pt idx="9">
                  <c:v>9.4736037750193774E-3</c:v>
                </c:pt>
                <c:pt idx="10">
                  <c:v>8.4420854063324644E-3</c:v>
                </c:pt>
                <c:pt idx="11">
                  <c:v>7.7979612928557483E-3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0D-AD4F-A57E-8B19501D2C9E}"/>
            </c:ext>
          </c:extLst>
        </c:ser>
        <c:ser>
          <c:idx val="4"/>
          <c:order val="4"/>
          <c:tx>
            <c:strRef>
              <c:f>Hoja1!$A$48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Hoja1!$B$43:$M$43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Hoja1!$B$48:$M$48</c:f>
              <c:numCache>
                <c:formatCode>hh:mm:ss;@</c:formatCode>
                <c:ptCount val="12"/>
                <c:pt idx="0">
                  <c:v>9.2196428049707187E-3</c:v>
                </c:pt>
                <c:pt idx="1">
                  <c:v>9.7701221167237184E-3</c:v>
                </c:pt>
                <c:pt idx="2">
                  <c:v>9.2725974115368814E-3</c:v>
                </c:pt>
                <c:pt idx="3">
                  <c:v>9.5044749194321456E-3</c:v>
                </c:pt>
                <c:pt idx="4">
                  <c:v>1.1221538017581923E-2</c:v>
                </c:pt>
                <c:pt idx="5">
                  <c:v>1.2586530151169562E-2</c:v>
                </c:pt>
                <c:pt idx="6">
                  <c:v>1.3590210109125799E-2</c:v>
                </c:pt>
                <c:pt idx="7">
                  <c:v>9.9194142887618422E-3</c:v>
                </c:pt>
                <c:pt idx="8">
                  <c:v>9.1783297143397634E-3</c:v>
                </c:pt>
                <c:pt idx="9">
                  <c:v>9.6442954336649917E-3</c:v>
                </c:pt>
                <c:pt idx="10">
                  <c:v>9.0862982484528846E-3</c:v>
                </c:pt>
                <c:pt idx="11">
                  <c:v>8.2769481928058504E-3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0D-AD4F-A57E-8B19501D2C9E}"/>
            </c:ext>
          </c:extLst>
        </c:ser>
        <c:ser>
          <c:idx val="5"/>
          <c:order val="5"/>
          <c:tx>
            <c:strRef>
              <c:f>Hoja1!$A$49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Hoja1!$B$43:$M$43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Hoja1!$B$49:$M$49</c:f>
              <c:numCache>
                <c:formatCode>hh:mm:ss;@</c:formatCode>
                <c:ptCount val="12"/>
                <c:pt idx="0">
                  <c:v>9.1104995979094019E-3</c:v>
                </c:pt>
                <c:pt idx="1">
                  <c:v>1.0738724384931344E-2</c:v>
                </c:pt>
                <c:pt idx="2">
                  <c:v>9.8900299076296501E-3</c:v>
                </c:pt>
                <c:pt idx="3">
                  <c:v>1.0189761385623513E-2</c:v>
                </c:pt>
                <c:pt idx="4">
                  <c:v>1.2984854154954517E-2</c:v>
                </c:pt>
                <c:pt idx="5">
                  <c:v>1.4438713604330609E-2</c:v>
                </c:pt>
                <c:pt idx="6">
                  <c:v>1.4467474845503365E-2</c:v>
                </c:pt>
                <c:pt idx="7">
                  <c:v>1.1100646389878552E-2</c:v>
                </c:pt>
                <c:pt idx="8">
                  <c:v>9.6887684075604961E-3</c:v>
                </c:pt>
                <c:pt idx="9">
                  <c:v>1.118754021593661E-2</c:v>
                </c:pt>
                <c:pt idx="10">
                  <c:v>9.410336840104094E-3</c:v>
                </c:pt>
                <c:pt idx="11">
                  <c:v>8.3031774016924763E-3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0D-AD4F-A57E-8B19501D2C9E}"/>
            </c:ext>
          </c:extLst>
        </c:ser>
        <c:ser>
          <c:idx val="6"/>
          <c:order val="6"/>
          <c:tx>
            <c:strRef>
              <c:f>Hoja1!$A$50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Hoja1!$B$43:$M$43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Hoja1!$B$50:$M$50</c:f>
              <c:numCache>
                <c:formatCode>hh:mm:ss;@</c:formatCode>
                <c:ptCount val="12"/>
                <c:pt idx="0">
                  <c:v>1.0990156474903935E-2</c:v>
                </c:pt>
                <c:pt idx="1">
                  <c:v>1.3037806915610125E-2</c:v>
                </c:pt>
                <c:pt idx="2">
                  <c:v>1.3415924162903404E-2</c:v>
                </c:pt>
                <c:pt idx="3">
                  <c:v>1.4696463945792304E-2</c:v>
                </c:pt>
                <c:pt idx="4">
                  <c:v>1.6850883680125321E-2</c:v>
                </c:pt>
                <c:pt idx="5">
                  <c:v>1.5776492722096403E-2</c:v>
                </c:pt>
                <c:pt idx="6">
                  <c:v>1.7205667189857537E-2</c:v>
                </c:pt>
                <c:pt idx="7">
                  <c:v>1.3426904220651421E-2</c:v>
                </c:pt>
                <c:pt idx="8">
                  <c:v>1.1868018567437548E-2</c:v>
                </c:pt>
                <c:pt idx="9">
                  <c:v>1.4006103941659433E-2</c:v>
                </c:pt>
                <c:pt idx="10">
                  <c:v>1.1162466773508415E-2</c:v>
                </c:pt>
                <c:pt idx="11">
                  <c:v>9.9087588793741431E-3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0D-AD4F-A57E-8B19501D2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552351"/>
        <c:axId val="1723745903"/>
      </c:lineChart>
      <c:catAx>
        <c:axId val="165455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3745903"/>
        <c:crosses val="autoZero"/>
        <c:auto val="1"/>
        <c:lblAlgn val="ctr"/>
        <c:lblOffset val="100"/>
        <c:noMultiLvlLbl val="0"/>
      </c:catAx>
      <c:valAx>
        <c:axId val="172374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455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BICICLETAS COMPARTIDAS</a:t>
            </a:r>
          </a:p>
          <a:p>
            <a:pPr>
              <a:defRPr/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de Trayecto</a:t>
            </a:r>
          </a:p>
          <a:p>
            <a:pPr>
              <a:defRPr/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Tipo de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Hoja1!$A$66</c:f>
              <c:strCache>
                <c:ptCount val="1"/>
                <c:pt idx="0">
                  <c:v>classic_bike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Hoja1!$B$65:$M$65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Hoja1!$B$66:$M$66</c:f>
              <c:numCache>
                <c:formatCode>hh:mm:ss;@</c:formatCode>
                <c:ptCount val="12"/>
                <c:pt idx="0">
                  <c:v>1.39959416608711E-2</c:v>
                </c:pt>
                <c:pt idx="1">
                  <c:v>1.2682344560801374E-2</c:v>
                </c:pt>
                <c:pt idx="2">
                  <c:v>1.4268873618561531E-2</c:v>
                </c:pt>
                <c:pt idx="3">
                  <c:v>1.5924558800921616E-2</c:v>
                </c:pt>
                <c:pt idx="4">
                  <c:v>1.7230595993849965E-2</c:v>
                </c:pt>
                <c:pt idx="5">
                  <c:v>1.8417899280604038E-2</c:v>
                </c:pt>
                <c:pt idx="6">
                  <c:v>1.7895199729502424E-2</c:v>
                </c:pt>
                <c:pt idx="7">
                  <c:v>1.3125769684134295E-2</c:v>
                </c:pt>
                <c:pt idx="8">
                  <c:v>1.2702805258147862E-2</c:v>
                </c:pt>
                <c:pt idx="9">
                  <c:v>1.4521145318994028E-2</c:v>
                </c:pt>
                <c:pt idx="10">
                  <c:v>1.2070319493326953E-2</c:v>
                </c:pt>
                <c:pt idx="11">
                  <c:v>1.10661913366691E-2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D-0B4D-9F8B-B780D73828E7}"/>
            </c:ext>
          </c:extLst>
        </c:ser>
        <c:ser>
          <c:idx val="2"/>
          <c:order val="1"/>
          <c:tx>
            <c:strRef>
              <c:f>Hoja1!$A$68</c:f>
              <c:strCache>
                <c:ptCount val="1"/>
                <c:pt idx="0">
                  <c:v>electric_bike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Hoja1!$B$65:$M$65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Hoja1!$B$68:$M$68</c:f>
              <c:numCache>
                <c:formatCode>hh:mm:ss;@</c:formatCode>
                <c:ptCount val="12"/>
                <c:pt idx="0">
                  <c:v>6.8359303376095328E-3</c:v>
                </c:pt>
                <c:pt idx="1">
                  <c:v>7.8066197507519891E-3</c:v>
                </c:pt>
                <c:pt idx="2">
                  <c:v>7.6490356597660267E-3</c:v>
                </c:pt>
                <c:pt idx="3">
                  <c:v>8.2883907457602223E-3</c:v>
                </c:pt>
                <c:pt idx="4">
                  <c:v>9.3240295779288222E-3</c:v>
                </c:pt>
                <c:pt idx="5">
                  <c:v>9.8359172902475027E-3</c:v>
                </c:pt>
                <c:pt idx="6">
                  <c:v>9.9669498630412315E-3</c:v>
                </c:pt>
                <c:pt idx="7">
                  <c:v>9.5887236599788723E-3</c:v>
                </c:pt>
                <c:pt idx="8">
                  <c:v>7.5780082600730315E-3</c:v>
                </c:pt>
                <c:pt idx="9">
                  <c:v>8.4339303365275741E-3</c:v>
                </c:pt>
                <c:pt idx="10">
                  <c:v>7.379797745028384E-3</c:v>
                </c:pt>
                <c:pt idx="11">
                  <c:v>7.0638962030506085E-3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D-0B4D-9F8B-B780D7382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31599"/>
        <c:axId val="1654339599"/>
      </c:lineChart>
      <c:catAx>
        <c:axId val="77323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4339599"/>
        <c:crosses val="autoZero"/>
        <c:auto val="1"/>
        <c:lblAlgn val="ctr"/>
        <c:lblOffset val="100"/>
        <c:noMultiLvlLbl val="0"/>
      </c:catAx>
      <c:valAx>
        <c:axId val="165433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323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BICICLETAS</a:t>
            </a:r>
            <a:r>
              <a:rPr lang="es-MX" baseline="0"/>
              <a:t> COMPARTIDAS</a:t>
            </a:r>
          </a:p>
          <a:p>
            <a:pPr>
              <a:defRPr/>
            </a:pPr>
            <a:r>
              <a:rPr lang="es-MX" baseline="0"/>
              <a:t>Tiempo de Trayecto</a:t>
            </a:r>
          </a:p>
          <a:p>
            <a:pPr>
              <a:defRPr/>
            </a:pPr>
            <a:r>
              <a:rPr lang="es-MX" baseline="0"/>
              <a:t>Tipo de Usuario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Hoja1!$A$37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Hoja1!$B$36:$M$36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Hoja1!$B$37:$M$37</c:f>
              <c:numCache>
                <c:formatCode>hh:mm:ss;@</c:formatCode>
                <c:ptCount val="12"/>
                <c:pt idx="0">
                  <c:v>9.7493686761980815E-3</c:v>
                </c:pt>
                <c:pt idx="1">
                  <c:v>9.0591367250078183E-3</c:v>
                </c:pt>
                <c:pt idx="2">
                  <c:v>8.4200819061628178E-3</c:v>
                </c:pt>
                <c:pt idx="3">
                  <c:v>8.7114064924240647E-3</c:v>
                </c:pt>
                <c:pt idx="4">
                  <c:v>9.5032082192213433E-3</c:v>
                </c:pt>
                <c:pt idx="5">
                  <c:v>9.8081030068623964E-3</c:v>
                </c:pt>
                <c:pt idx="6">
                  <c:v>9.6609674796639851E-3</c:v>
                </c:pt>
                <c:pt idx="7">
                  <c:v>1.4634072261078868E-2</c:v>
                </c:pt>
                <c:pt idx="8">
                  <c:v>8.3658403661095553E-3</c:v>
                </c:pt>
                <c:pt idx="9">
                  <c:v>8.4223797581405475E-3</c:v>
                </c:pt>
                <c:pt idx="10">
                  <c:v>7.8189902939357521E-3</c:v>
                </c:pt>
                <c:pt idx="11">
                  <c:v>7.6000454941510141E-3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2-6E45-9F38-6E99EF3BBB08}"/>
            </c:ext>
          </c:extLst>
        </c:ser>
        <c:ser>
          <c:idx val="1"/>
          <c:order val="1"/>
          <c:tx>
            <c:strRef>
              <c:f>Hoja1!$A$38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Hoja1!$B$36:$M$36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Hoja1!$B$38:$M$38</c:f>
              <c:numCache>
                <c:formatCode>hh:mm:ss;@</c:formatCode>
                <c:ptCount val="12"/>
                <c:pt idx="0">
                  <c:v>1.5041275381589739E-2</c:v>
                </c:pt>
                <c:pt idx="1">
                  <c:v>1.7699237662068421E-2</c:v>
                </c:pt>
                <c:pt idx="2">
                  <c:v>1.7578698299579597E-2</c:v>
                </c:pt>
                <c:pt idx="3">
                  <c:v>1.8387884260259058E-2</c:v>
                </c:pt>
                <c:pt idx="4">
                  <c:v>1.9626858631272014E-2</c:v>
                </c:pt>
                <c:pt idx="5">
                  <c:v>1.9836075827724821E-2</c:v>
                </c:pt>
                <c:pt idx="6">
                  <c:v>1.9843040868969965E-2</c:v>
                </c:pt>
                <c:pt idx="7">
                  <c:v>8.8782685948315988E-3</c:v>
                </c:pt>
                <c:pt idx="8">
                  <c:v>1.3021101160686161E-2</c:v>
                </c:pt>
                <c:pt idx="9">
                  <c:v>1.6560742409855164E-2</c:v>
                </c:pt>
                <c:pt idx="10">
                  <c:v>1.3872613790771227E-2</c:v>
                </c:pt>
                <c:pt idx="11">
                  <c:v>1.2633331404166354E-2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2-6E45-9F38-6E99EF3BB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182399"/>
        <c:axId val="773115103"/>
      </c:lineChart>
      <c:catAx>
        <c:axId val="165418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3115103"/>
        <c:crosses val="autoZero"/>
        <c:auto val="1"/>
        <c:lblAlgn val="ctr"/>
        <c:lblOffset val="100"/>
        <c:noMultiLvlLbl val="0"/>
      </c:catAx>
      <c:valAx>
        <c:axId val="77311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418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BICICLETAS</a:t>
            </a:r>
            <a:r>
              <a:rPr lang="es-MX" baseline="0"/>
              <a:t> COMPARTIDAS</a:t>
            </a:r>
          </a:p>
          <a:p>
            <a:pPr>
              <a:defRPr/>
            </a:pPr>
            <a:r>
              <a:rPr lang="es-MX" baseline="0"/>
              <a:t>Cantidad de Recorridos</a:t>
            </a:r>
          </a:p>
          <a:p>
            <a:pPr>
              <a:defRPr/>
            </a:pPr>
            <a:r>
              <a:rPr lang="es-MX" baseline="0"/>
              <a:t>Tipo usuario mes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046635563997123"/>
          <c:y val="9.9542253521126778E-2"/>
          <c:w val="0.8895336443600288"/>
          <c:h val="0.5316851502717090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Hoja1!$B$3:$M$3</c:f>
              <c:numCache>
                <c:formatCode>General</c:formatCode>
                <c:ptCount val="12"/>
                <c:pt idx="0">
                  <c:v>24066</c:v>
                </c:pt>
                <c:pt idx="1">
                  <c:v>46611</c:v>
                </c:pt>
                <c:pt idx="2">
                  <c:v>81385</c:v>
                </c:pt>
                <c:pt idx="3">
                  <c:v>129484</c:v>
                </c:pt>
                <c:pt idx="4">
                  <c:v>226720</c:v>
                </c:pt>
                <c:pt idx="5">
                  <c:v>290938</c:v>
                </c:pt>
                <c:pt idx="6">
                  <c:v>310500</c:v>
                </c:pt>
                <c:pt idx="7">
                  <c:v>306685</c:v>
                </c:pt>
                <c:pt idx="8">
                  <c:v>334352</c:v>
                </c:pt>
                <c:pt idx="9">
                  <c:v>210746</c:v>
                </c:pt>
                <c:pt idx="10">
                  <c:v>90849</c:v>
                </c:pt>
                <c:pt idx="11">
                  <c:v>37437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1-954D-BC56-E49C36CA563E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Hoja1!$B$4:$M$4</c:f>
              <c:numCache>
                <c:formatCode>General</c:formatCode>
                <c:ptCount val="12"/>
                <c:pt idx="0">
                  <c:v>118314</c:v>
                </c:pt>
                <c:pt idx="1">
                  <c:v>174237</c:v>
                </c:pt>
                <c:pt idx="2">
                  <c:v>216318</c:v>
                </c:pt>
                <c:pt idx="3">
                  <c:v>279300</c:v>
                </c:pt>
                <c:pt idx="4">
                  <c:v>373286</c:v>
                </c:pt>
                <c:pt idx="5">
                  <c:v>402233</c:v>
                </c:pt>
                <c:pt idx="6">
                  <c:v>422055</c:v>
                </c:pt>
                <c:pt idx="7">
                  <c:v>430002</c:v>
                </c:pt>
                <c:pt idx="8">
                  <c:v>465703</c:v>
                </c:pt>
                <c:pt idx="9">
                  <c:v>394763</c:v>
                </c:pt>
                <c:pt idx="10">
                  <c:v>238877</c:v>
                </c:pt>
                <c:pt idx="11">
                  <c:v>137594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1-954D-BC56-E49C36CA5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773231183"/>
        <c:axId val="744932351"/>
        <c:axId val="0"/>
      </c:bar3DChart>
      <c:catAx>
        <c:axId val="77323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4932351"/>
        <c:crosses val="autoZero"/>
        <c:auto val="1"/>
        <c:lblAlgn val="ctr"/>
        <c:lblOffset val="100"/>
        <c:noMultiLvlLbl val="0"/>
      </c:catAx>
      <c:valAx>
        <c:axId val="74493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323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BICICLETAS COMPARTIDAS</a:t>
            </a:r>
          </a:p>
          <a:p>
            <a:pPr>
              <a:defRPr/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Cantidad de Recorridos</a:t>
            </a:r>
          </a:p>
          <a:p>
            <a:pPr>
              <a:defRPr/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rideable_type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Hoja1!$A$9</c:f>
              <c:strCache>
                <c:ptCount val="1"/>
                <c:pt idx="0">
                  <c:v>classic_bike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Hoja1!$B$8:$M$8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Hoja1!$B$9:$M$9</c:f>
              <c:numCache>
                <c:formatCode>General</c:formatCode>
                <c:ptCount val="12"/>
                <c:pt idx="0">
                  <c:v>75722</c:v>
                </c:pt>
                <c:pt idx="1">
                  <c:v>139331</c:v>
                </c:pt>
                <c:pt idx="2">
                  <c:v>147272</c:v>
                </c:pt>
                <c:pt idx="3">
                  <c:v>186726</c:v>
                </c:pt>
                <c:pt idx="4">
                  <c:v>303892</c:v>
                </c:pt>
                <c:pt idx="5">
                  <c:v>337712</c:v>
                </c:pt>
                <c:pt idx="6">
                  <c:v>370496</c:v>
                </c:pt>
                <c:pt idx="7">
                  <c:v>351094</c:v>
                </c:pt>
                <c:pt idx="8">
                  <c:v>313574</c:v>
                </c:pt>
                <c:pt idx="9">
                  <c:v>280610</c:v>
                </c:pt>
                <c:pt idx="10">
                  <c:v>148124</c:v>
                </c:pt>
                <c:pt idx="11">
                  <c:v>70528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2-2E4E-B01D-DB96F9092785}"/>
            </c:ext>
          </c:extLst>
        </c:ser>
        <c:ser>
          <c:idx val="1"/>
          <c:order val="1"/>
          <c:tx>
            <c:strRef>
              <c:f>Hoja1!$A$10</c:f>
              <c:strCache>
                <c:ptCount val="1"/>
                <c:pt idx="0">
                  <c:v>electric_scooter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Hoja1!$B$8:$M$8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Hoja1!$B$10:$M$10</c:f>
              <c:numCache>
                <c:formatCode>General</c:formatCode>
                <c:ptCount val="12"/>
                <c:pt idx="8">
                  <c:v>137612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2-2E4E-B01D-DB96F9092785}"/>
            </c:ext>
          </c:extLst>
        </c:ser>
        <c:ser>
          <c:idx val="2"/>
          <c:order val="2"/>
          <c:tx>
            <c:strRef>
              <c:f>Hoja1!$A$11</c:f>
              <c:strCache>
                <c:ptCount val="1"/>
                <c:pt idx="0">
                  <c:v>electric_bike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Hoja1!$B$8:$M$8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Hoja1!$B$11:$M$11</c:f>
              <c:numCache>
                <c:formatCode>General</c:formatCode>
                <c:ptCount val="12"/>
                <c:pt idx="0">
                  <c:v>66658</c:v>
                </c:pt>
                <c:pt idx="1">
                  <c:v>81517</c:v>
                </c:pt>
                <c:pt idx="2">
                  <c:v>150431</c:v>
                </c:pt>
                <c:pt idx="3">
                  <c:v>222058</c:v>
                </c:pt>
                <c:pt idx="4">
                  <c:v>296114</c:v>
                </c:pt>
                <c:pt idx="5">
                  <c:v>355459</c:v>
                </c:pt>
                <c:pt idx="6">
                  <c:v>362059</c:v>
                </c:pt>
                <c:pt idx="7">
                  <c:v>385593</c:v>
                </c:pt>
                <c:pt idx="8">
                  <c:v>348869</c:v>
                </c:pt>
                <c:pt idx="9">
                  <c:v>324899</c:v>
                </c:pt>
                <c:pt idx="10">
                  <c:v>181602</c:v>
                </c:pt>
                <c:pt idx="11">
                  <c:v>104503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22-2E4E-B01D-DB96F9092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293833008"/>
        <c:axId val="810278095"/>
        <c:axId val="0"/>
      </c:bar3DChart>
      <c:catAx>
        <c:axId val="129383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0278095"/>
        <c:crosses val="autoZero"/>
        <c:auto val="1"/>
        <c:lblAlgn val="ctr"/>
        <c:lblOffset val="100"/>
        <c:noMultiLvlLbl val="0"/>
      </c:catAx>
      <c:valAx>
        <c:axId val="81027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38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Bicicletas Compartidas</a:t>
            </a:r>
          </a:p>
          <a:p>
            <a:pPr>
              <a:defRPr/>
            </a:pPr>
            <a:r>
              <a:rPr lang="es-MX" baseline="0"/>
              <a:t>Tiempo promedio Recorrido</a:t>
            </a:r>
          </a:p>
          <a:p>
            <a:pPr>
              <a:defRPr/>
            </a:pPr>
            <a:r>
              <a:rPr lang="es-MX" baseline="0"/>
              <a:t>Usuario: Casual</a:t>
            </a:r>
          </a:p>
          <a:p>
            <a:pPr>
              <a:defRPr/>
            </a:pPr>
            <a:r>
              <a:rPr lang="es-MX" baseline="0"/>
              <a:t> Mes - Día</a:t>
            </a:r>
            <a:endParaRPr lang="es-MX"/>
          </a:p>
        </c:rich>
      </c:tx>
      <c:layout>
        <c:manualLayout>
          <c:xMode val="edge"/>
          <c:yMode val="edge"/>
          <c:x val="0.35496923076923081"/>
          <c:y val="7.55667506297229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Hoja1!$B$72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Hoja1!$A$73:$A$84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Hoja1!$B$73:$B$84</c:f>
              <c:numCache>
                <c:formatCode>hh:mm:ss;@</c:formatCode>
                <c:ptCount val="12"/>
                <c:pt idx="0">
                  <c:v>1.8772087263822838E-2</c:v>
                </c:pt>
                <c:pt idx="1">
                  <c:v>8.6566303253724167E-3</c:v>
                </c:pt>
                <c:pt idx="2">
                  <c:v>1.6996602639487678E-2</c:v>
                </c:pt>
                <c:pt idx="3">
                  <c:v>1.7312746432927632E-2</c:v>
                </c:pt>
                <c:pt idx="4">
                  <c:v>1.9543093244232135E-2</c:v>
                </c:pt>
                <c:pt idx="5">
                  <c:v>1.8829590784625195E-2</c:v>
                </c:pt>
                <c:pt idx="6">
                  <c:v>1.8724843261616428E-2</c:v>
                </c:pt>
                <c:pt idx="7">
                  <c:v>1.361569062545159E-2</c:v>
                </c:pt>
                <c:pt idx="8">
                  <c:v>1.368782118194967E-2</c:v>
                </c:pt>
                <c:pt idx="9">
                  <c:v>1.5649982653957825E-2</c:v>
                </c:pt>
                <c:pt idx="10">
                  <c:v>1.2904393709745204E-2</c:v>
                </c:pt>
                <c:pt idx="11">
                  <c:v>1.2529004426078101E-2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D-A348-9BF0-CB72C0007E2B}"/>
            </c:ext>
          </c:extLst>
        </c:ser>
        <c:ser>
          <c:idx val="1"/>
          <c:order val="1"/>
          <c:tx>
            <c:strRef>
              <c:f>Hoja1!$C$72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Hoja1!$A$73:$A$84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Hoja1!$C$73:$C$84</c:f>
              <c:numCache>
                <c:formatCode>hh:mm:ss;@</c:formatCode>
                <c:ptCount val="12"/>
                <c:pt idx="0">
                  <c:v>1.5415344702227562E-2</c:v>
                </c:pt>
                <c:pt idx="1">
                  <c:v>9.0594525381083989E-3</c:v>
                </c:pt>
                <c:pt idx="2">
                  <c:v>1.6337693087001517E-2</c:v>
                </c:pt>
                <c:pt idx="3">
                  <c:v>1.6301061007957533E-2</c:v>
                </c:pt>
                <c:pt idx="4">
                  <c:v>1.6166346873162034E-2</c:v>
                </c:pt>
                <c:pt idx="5">
                  <c:v>1.6551819400659886E-2</c:v>
                </c:pt>
                <c:pt idx="6">
                  <c:v>1.7365063666269699E-2</c:v>
                </c:pt>
                <c:pt idx="7">
                  <c:v>1.250968084855773E-2</c:v>
                </c:pt>
                <c:pt idx="8">
                  <c:v>1.10047336433349E-2</c:v>
                </c:pt>
                <c:pt idx="9">
                  <c:v>1.3556059081099036E-2</c:v>
                </c:pt>
                <c:pt idx="10">
                  <c:v>1.0537129331759142E-2</c:v>
                </c:pt>
                <c:pt idx="11">
                  <c:v>9.5479094639167161E-3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D-A348-9BF0-CB72C0007E2B}"/>
            </c:ext>
          </c:extLst>
        </c:ser>
        <c:ser>
          <c:idx val="2"/>
          <c:order val="2"/>
          <c:tx>
            <c:strRef>
              <c:f>Hoja1!$D$72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Hoja1!$A$73:$A$84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Hoja1!$D$73:$D$84</c:f>
              <c:numCache>
                <c:formatCode>hh:mm:ss;@</c:formatCode>
                <c:ptCount val="12"/>
                <c:pt idx="0">
                  <c:v>1.4569795205041203E-2</c:v>
                </c:pt>
                <c:pt idx="1">
                  <c:v>8.9084118311252309E-3</c:v>
                </c:pt>
                <c:pt idx="2">
                  <c:v>1.3426811730131924E-2</c:v>
                </c:pt>
                <c:pt idx="3">
                  <c:v>1.5032328669360341E-2</c:v>
                </c:pt>
                <c:pt idx="4">
                  <c:v>1.7056866058808962E-2</c:v>
                </c:pt>
                <c:pt idx="5">
                  <c:v>1.851078569378933E-2</c:v>
                </c:pt>
                <c:pt idx="6">
                  <c:v>1.6684583513152908E-2</c:v>
                </c:pt>
                <c:pt idx="7">
                  <c:v>1.3322331180672199E-2</c:v>
                </c:pt>
                <c:pt idx="8">
                  <c:v>1.1134255857121042E-2</c:v>
                </c:pt>
                <c:pt idx="9">
                  <c:v>1.3024401984705973E-2</c:v>
                </c:pt>
                <c:pt idx="10">
                  <c:v>1.1407445845291818E-2</c:v>
                </c:pt>
                <c:pt idx="11">
                  <c:v>1.0358991639318648E-2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D-A348-9BF0-CB72C0007E2B}"/>
            </c:ext>
          </c:extLst>
        </c:ser>
        <c:ser>
          <c:idx val="3"/>
          <c:order val="3"/>
          <c:tx>
            <c:strRef>
              <c:f>Hoja1!$E$72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Hoja1!$A$73:$A$84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Hoja1!$E$73:$E$84</c:f>
              <c:numCache>
                <c:formatCode>hh:mm:ss;@</c:formatCode>
                <c:ptCount val="12"/>
                <c:pt idx="0">
                  <c:v>1.2851554477305476E-2</c:v>
                </c:pt>
                <c:pt idx="1">
                  <c:v>8.7583065077837686E-3</c:v>
                </c:pt>
                <c:pt idx="2">
                  <c:v>1.3928848767229747E-2</c:v>
                </c:pt>
                <c:pt idx="3">
                  <c:v>1.4635637806904059E-2</c:v>
                </c:pt>
                <c:pt idx="4">
                  <c:v>1.6333154622330891E-2</c:v>
                </c:pt>
                <c:pt idx="5">
                  <c:v>1.7938766856351158E-2</c:v>
                </c:pt>
                <c:pt idx="6">
                  <c:v>1.9199273899468225E-2</c:v>
                </c:pt>
                <c:pt idx="7">
                  <c:v>1.2628793479569678E-2</c:v>
                </c:pt>
                <c:pt idx="8">
                  <c:v>1.10810723856903E-2</c:v>
                </c:pt>
                <c:pt idx="9">
                  <c:v>1.361261169340975E-2</c:v>
                </c:pt>
                <c:pt idx="10">
                  <c:v>1.2696951781688134E-2</c:v>
                </c:pt>
                <c:pt idx="11">
                  <c:v>1.2183629352652492E-2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3D-A348-9BF0-CB72C0007E2B}"/>
            </c:ext>
          </c:extLst>
        </c:ser>
        <c:ser>
          <c:idx val="4"/>
          <c:order val="4"/>
          <c:tx>
            <c:strRef>
              <c:f>Hoja1!$F$72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Hoja1!$A$73:$A$84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Hoja1!$F$73:$F$84</c:f>
              <c:numCache>
                <c:formatCode>hh:mm:ss;@</c:formatCode>
                <c:ptCount val="12"/>
                <c:pt idx="0">
                  <c:v>1.2971586782861338E-2</c:v>
                </c:pt>
                <c:pt idx="1">
                  <c:v>8.8413495328390299E-3</c:v>
                </c:pt>
                <c:pt idx="2">
                  <c:v>1.5981334907079522E-2</c:v>
                </c:pt>
                <c:pt idx="3">
                  <c:v>1.5749055853706912E-2</c:v>
                </c:pt>
                <c:pt idx="4">
                  <c:v>1.8991786898519231E-2</c:v>
                </c:pt>
                <c:pt idx="5">
                  <c:v>2.1425325821984472E-2</c:v>
                </c:pt>
                <c:pt idx="6">
                  <c:v>1.9991111346231147E-2</c:v>
                </c:pt>
                <c:pt idx="7">
                  <c:v>1.4380519146666057E-2</c:v>
                </c:pt>
                <c:pt idx="8">
                  <c:v>1.1924500867580897E-2</c:v>
                </c:pt>
                <c:pt idx="9">
                  <c:v>1.602240769379178E-2</c:v>
                </c:pt>
                <c:pt idx="10">
                  <c:v>1.337904074324724E-2</c:v>
                </c:pt>
                <c:pt idx="11">
                  <c:v>1.1556708861590166E-2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3D-A348-9BF0-CB72C0007E2B}"/>
            </c:ext>
          </c:extLst>
        </c:ser>
        <c:ser>
          <c:idx val="5"/>
          <c:order val="5"/>
          <c:tx>
            <c:strRef>
              <c:f>Hoja1!$G$72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Hoja1!$A$73:$A$84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Hoja1!$G$73:$G$84</c:f>
              <c:numCache>
                <c:formatCode>hh:mm:ss;@</c:formatCode>
                <c:ptCount val="12"/>
                <c:pt idx="0">
                  <c:v>1.6372215485493582E-2</c:v>
                </c:pt>
                <c:pt idx="1">
                  <c:v>9.9052878887635285E-3</c:v>
                </c:pt>
                <c:pt idx="2">
                  <c:v>2.0105348174482091E-2</c:v>
                </c:pt>
                <c:pt idx="3">
                  <c:v>2.0574190062817001E-2</c:v>
                </c:pt>
                <c:pt idx="4">
                  <c:v>2.2713072040700694E-2</c:v>
                </c:pt>
                <c:pt idx="5">
                  <c:v>2.101359828802218E-2</c:v>
                </c:pt>
                <c:pt idx="6">
                  <c:v>2.2348213658904142E-2</c:v>
                </c:pt>
                <c:pt idx="7">
                  <c:v>1.6505600704133323E-2</c:v>
                </c:pt>
                <c:pt idx="8">
                  <c:v>1.4479988909997904E-2</c:v>
                </c:pt>
                <c:pt idx="9">
                  <c:v>1.9341488041843522E-2</c:v>
                </c:pt>
                <c:pt idx="10">
                  <c:v>1.6080668703026886E-2</c:v>
                </c:pt>
                <c:pt idx="11">
                  <c:v>1.4586942087706892E-2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3D-A348-9BF0-CB72C0007E2B}"/>
            </c:ext>
          </c:extLst>
        </c:ser>
        <c:ser>
          <c:idx val="6"/>
          <c:order val="6"/>
          <c:tx>
            <c:strRef>
              <c:f>Hoja1!$H$72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Hoja1!$A$73:$A$84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Hoja1!$H$73:$H$84</c:f>
              <c:numCache>
                <c:formatCode>hh:mm:ss;@</c:formatCode>
                <c:ptCount val="12"/>
                <c:pt idx="0">
                  <c:v>1.4395074946466812E-2</c:v>
                </c:pt>
                <c:pt idx="1">
                  <c:v>1.0137281569403104E-2</c:v>
                </c:pt>
                <c:pt idx="2">
                  <c:v>2.1117023695820001E-2</c:v>
                </c:pt>
                <c:pt idx="3">
                  <c:v>2.2761687434889721E-2</c:v>
                </c:pt>
                <c:pt idx="4">
                  <c:v>2.3143295143605254E-2</c:v>
                </c:pt>
                <c:pt idx="5">
                  <c:v>2.1610336987130233E-2</c:v>
                </c:pt>
                <c:pt idx="6">
                  <c:v>2.2946138369998006E-2</c:v>
                </c:pt>
                <c:pt idx="7">
                  <c:v>1.0430650924571594E-2</c:v>
                </c:pt>
                <c:pt idx="8">
                  <c:v>1.5572572841541484E-2</c:v>
                </c:pt>
                <c:pt idx="9">
                  <c:v>2.108238709838952E-2</c:v>
                </c:pt>
                <c:pt idx="10">
                  <c:v>1.6585438498213177E-2</c:v>
                </c:pt>
                <c:pt idx="11">
                  <c:v>1.6330659782011682E-2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3D-A348-9BF0-CB72C0007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193583"/>
        <c:axId val="744940943"/>
      </c:lineChart>
      <c:catAx>
        <c:axId val="77219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4940943"/>
        <c:crosses val="autoZero"/>
        <c:auto val="1"/>
        <c:lblAlgn val="ctr"/>
        <c:lblOffset val="100"/>
        <c:noMultiLvlLbl val="0"/>
      </c:catAx>
      <c:valAx>
        <c:axId val="7449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219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Bicicletas Compartidas</a:t>
            </a:r>
          </a:p>
          <a:p>
            <a:pPr>
              <a:defRPr/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promedio Recorrido</a:t>
            </a:r>
          </a:p>
          <a:p>
            <a:pPr>
              <a:defRPr/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Usuario: Member</a:t>
            </a:r>
          </a:p>
          <a:p>
            <a:pPr>
              <a:defRPr/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Mes - Día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Hoja1!$B$87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Hoja1!$A$88:$A$99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Hoja1!$B$88:$B$99</c:f>
              <c:numCache>
                <c:formatCode>hh:mm:ss;@</c:formatCode>
                <c:ptCount val="12"/>
                <c:pt idx="0">
                  <c:v>9.5599058622163734E-3</c:v>
                </c:pt>
                <c:pt idx="1">
                  <c:v>1.7923322262639218E-2</c:v>
                </c:pt>
                <c:pt idx="2">
                  <c:v>8.3527055120592008E-3</c:v>
                </c:pt>
                <c:pt idx="3">
                  <c:v>8.6403841122927021E-3</c:v>
                </c:pt>
                <c:pt idx="4">
                  <c:v>9.3142846149436229E-3</c:v>
                </c:pt>
                <c:pt idx="5">
                  <c:v>9.1544258983415998E-3</c:v>
                </c:pt>
                <c:pt idx="6">
                  <c:v>9.002321508117991E-3</c:v>
                </c:pt>
                <c:pt idx="7">
                  <c:v>8.350679570554036E-3</c:v>
                </c:pt>
                <c:pt idx="8">
                  <c:v>8.2134578651028526E-3</c:v>
                </c:pt>
                <c:pt idx="9">
                  <c:v>8.0029380801990273E-3</c:v>
                </c:pt>
                <c:pt idx="10">
                  <c:v>7.2528794070032378E-3</c:v>
                </c:pt>
                <c:pt idx="11">
                  <c:v>7.6487013871107757E-3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C-4D41-8633-D7506509DF2D}"/>
            </c:ext>
          </c:extLst>
        </c:ser>
        <c:ser>
          <c:idx val="1"/>
          <c:order val="1"/>
          <c:tx>
            <c:strRef>
              <c:f>Hoja1!$C$87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Hoja1!$A$88:$A$99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Hoja1!$C$88:$C$99</c:f>
              <c:numCache>
                <c:formatCode>hh:mm:ss;@</c:formatCode>
                <c:ptCount val="12"/>
                <c:pt idx="0">
                  <c:v>1.0478572917597219E-2</c:v>
                </c:pt>
                <c:pt idx="1">
                  <c:v>1.7927743694614889E-2</c:v>
                </c:pt>
                <c:pt idx="2">
                  <c:v>8.4124575193915661E-3</c:v>
                </c:pt>
                <c:pt idx="3">
                  <c:v>8.7367218889320558E-3</c:v>
                </c:pt>
                <c:pt idx="4">
                  <c:v>8.8505967213266465E-3</c:v>
                </c:pt>
                <c:pt idx="5">
                  <c:v>9.1377169241872377E-3</c:v>
                </c:pt>
                <c:pt idx="6">
                  <c:v>9.1383218242405174E-3</c:v>
                </c:pt>
                <c:pt idx="7">
                  <c:v>8.238234321967448E-3</c:v>
                </c:pt>
                <c:pt idx="8">
                  <c:v>8.0314481370357474E-3</c:v>
                </c:pt>
                <c:pt idx="9">
                  <c:v>8.1825454187512848E-3</c:v>
                </c:pt>
                <c:pt idx="10">
                  <c:v>7.4733616028300866E-3</c:v>
                </c:pt>
                <c:pt idx="11">
                  <c:v>7.3288149972632853E-3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C-4D41-8633-D7506509DF2D}"/>
            </c:ext>
          </c:extLst>
        </c:ser>
        <c:ser>
          <c:idx val="2"/>
          <c:order val="2"/>
          <c:tx>
            <c:strRef>
              <c:f>Hoja1!$D$87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Hoja1!$A$88:$A$99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Hoja1!$D$88:$D$99</c:f>
              <c:numCache>
                <c:formatCode>hh:mm:ss;@</c:formatCode>
                <c:ptCount val="12"/>
                <c:pt idx="0">
                  <c:v>1.0909583440088941E-2</c:v>
                </c:pt>
                <c:pt idx="1">
                  <c:v>1.3880163342233506E-2</c:v>
                </c:pt>
                <c:pt idx="2">
                  <c:v>7.8244375263187282E-3</c:v>
                </c:pt>
                <c:pt idx="3">
                  <c:v>7.9399201259467873E-3</c:v>
                </c:pt>
                <c:pt idx="4">
                  <c:v>9.2385588353342193E-3</c:v>
                </c:pt>
                <c:pt idx="5">
                  <c:v>9.8099615252823374E-3</c:v>
                </c:pt>
                <c:pt idx="6">
                  <c:v>9.1224514660634623E-3</c:v>
                </c:pt>
                <c:pt idx="7">
                  <c:v>8.6138923572146534E-3</c:v>
                </c:pt>
                <c:pt idx="8">
                  <c:v>8.1167430997845444E-3</c:v>
                </c:pt>
                <c:pt idx="9">
                  <c:v>8.1475146397990399E-3</c:v>
                </c:pt>
                <c:pt idx="10">
                  <c:v>7.6228155705121599E-3</c:v>
                </c:pt>
                <c:pt idx="11">
                  <c:v>7.2444985036961744E-3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C-4D41-8633-D7506509DF2D}"/>
            </c:ext>
          </c:extLst>
        </c:ser>
        <c:ser>
          <c:idx val="3"/>
          <c:order val="3"/>
          <c:tx>
            <c:strRef>
              <c:f>Hoja1!$E$87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Hoja1!$A$88:$A$99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Hoja1!$E$88:$E$99</c:f>
              <c:numCache>
                <c:formatCode>hh:mm:ss;@</c:formatCode>
                <c:ptCount val="12"/>
                <c:pt idx="0">
                  <c:v>8.5145374482275236E-3</c:v>
                </c:pt>
                <c:pt idx="1">
                  <c:v>1.4261528230411453E-2</c:v>
                </c:pt>
                <c:pt idx="2">
                  <c:v>7.946806628856766E-3</c:v>
                </c:pt>
                <c:pt idx="3">
                  <c:v>7.9916294744097702E-3</c:v>
                </c:pt>
                <c:pt idx="4">
                  <c:v>8.8599479384994604E-3</c:v>
                </c:pt>
                <c:pt idx="5">
                  <c:v>9.5426771881477381E-3</c:v>
                </c:pt>
                <c:pt idx="6">
                  <c:v>9.6932893745768581E-3</c:v>
                </c:pt>
                <c:pt idx="7">
                  <c:v>8.4111710316068788E-3</c:v>
                </c:pt>
                <c:pt idx="8">
                  <c:v>8.0762974102244478E-3</c:v>
                </c:pt>
                <c:pt idx="9">
                  <c:v>7.9891792911525924E-3</c:v>
                </c:pt>
                <c:pt idx="10">
                  <c:v>7.9996880962865044E-3</c:v>
                </c:pt>
                <c:pt idx="11">
                  <c:v>7.3235067576274239E-3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5C-4D41-8633-D7506509DF2D}"/>
            </c:ext>
          </c:extLst>
        </c:ser>
        <c:ser>
          <c:idx val="4"/>
          <c:order val="4"/>
          <c:tx>
            <c:strRef>
              <c:f>Hoja1!$F$87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Hoja1!$A$88:$A$99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Hoja1!$F$88:$F$99</c:f>
              <c:numCache>
                <c:formatCode>hh:mm:ss;@</c:formatCode>
                <c:ptCount val="12"/>
                <c:pt idx="0">
                  <c:v>8.2366144806048543E-3</c:v>
                </c:pt>
                <c:pt idx="1">
                  <c:v>1.7473526281816577E-2</c:v>
                </c:pt>
                <c:pt idx="2">
                  <c:v>7.8145637919954623E-3</c:v>
                </c:pt>
                <c:pt idx="3">
                  <c:v>7.9066751888092583E-3</c:v>
                </c:pt>
                <c:pt idx="4">
                  <c:v>9.2906727965957892E-3</c:v>
                </c:pt>
                <c:pt idx="5">
                  <c:v>9.4494919359744169E-3</c:v>
                </c:pt>
                <c:pt idx="6">
                  <c:v>9.8446210641317429E-3</c:v>
                </c:pt>
                <c:pt idx="7">
                  <c:v>8.6930757544654551E-3</c:v>
                </c:pt>
                <c:pt idx="8">
                  <c:v>8.0939991702390426E-3</c:v>
                </c:pt>
                <c:pt idx="9">
                  <c:v>8.3473352933509225E-3</c:v>
                </c:pt>
                <c:pt idx="10">
                  <c:v>7.8672104319112441E-3</c:v>
                </c:pt>
                <c:pt idx="11">
                  <c:v>7.4752724621224703E-3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5C-4D41-8633-D7506509DF2D}"/>
            </c:ext>
          </c:extLst>
        </c:ser>
        <c:ser>
          <c:idx val="5"/>
          <c:order val="5"/>
          <c:tx>
            <c:strRef>
              <c:f>Hoja1!$G$87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Hoja1!$A$88:$A$99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Hoja1!$G$88:$G$99</c:f>
              <c:numCache>
                <c:formatCode>hh:mm:ss;@</c:formatCode>
                <c:ptCount val="12"/>
                <c:pt idx="0">
                  <c:v>9.587225909926363E-3</c:v>
                </c:pt>
                <c:pt idx="1">
                  <c:v>2.1843396787626548E-2</c:v>
                </c:pt>
                <c:pt idx="2">
                  <c:v>9.325276664906821E-3</c:v>
                </c:pt>
                <c:pt idx="3">
                  <c:v>9.9317376755177073E-3</c:v>
                </c:pt>
                <c:pt idx="4">
                  <c:v>1.0983716010183667E-2</c:v>
                </c:pt>
                <c:pt idx="5">
                  <c:v>1.0335528540150544E-2</c:v>
                </c:pt>
                <c:pt idx="6">
                  <c:v>1.106873934625264E-2</c:v>
                </c:pt>
                <c:pt idx="7">
                  <c:v>9.9801112947141557E-3</c:v>
                </c:pt>
                <c:pt idx="8">
                  <c:v>9.1131682149786855E-3</c:v>
                </c:pt>
                <c:pt idx="9">
                  <c:v>9.229788718214239E-3</c:v>
                </c:pt>
                <c:pt idx="10">
                  <c:v>8.3232552569081318E-3</c:v>
                </c:pt>
                <c:pt idx="11">
                  <c:v>7.9882910371858445E-3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5C-4D41-8633-D7506509DF2D}"/>
            </c:ext>
          </c:extLst>
        </c:ser>
        <c:ser>
          <c:idx val="6"/>
          <c:order val="6"/>
          <c:tx>
            <c:strRef>
              <c:f>Hoja1!$H$87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Hoja1!$A$88:$A$99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Hoja1!$H$88:$H$99</c:f>
              <c:numCache>
                <c:formatCode>hh:mm:ss;@</c:formatCode>
                <c:ptCount val="12"/>
                <c:pt idx="0">
                  <c:v>1.0812249184850803E-2</c:v>
                </c:pt>
                <c:pt idx="1">
                  <c:v>2.1844044741457048E-2</c:v>
                </c:pt>
                <c:pt idx="2">
                  <c:v>9.3659817646175609E-3</c:v>
                </c:pt>
                <c:pt idx="3">
                  <c:v>9.9576816935608107E-3</c:v>
                </c:pt>
                <c:pt idx="4">
                  <c:v>1.0508810922958521E-2</c:v>
                </c:pt>
                <c:pt idx="5">
                  <c:v>1.1117650118467543E-2</c:v>
                </c:pt>
                <c:pt idx="6">
                  <c:v>1.0430650924571594E-2</c:v>
                </c:pt>
                <c:pt idx="7">
                  <c:v>1.0430650924571594E-2</c:v>
                </c:pt>
                <c:pt idx="8">
                  <c:v>9.2269814669420688E-3</c:v>
                </c:pt>
                <c:pt idx="9">
                  <c:v>9.6962941154935395E-3</c:v>
                </c:pt>
                <c:pt idx="10">
                  <c:v>8.3956990434363235E-3</c:v>
                </c:pt>
                <c:pt idx="11">
                  <c:v>8.4539549250347377E-3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5C-4D41-8633-D7506509D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111136"/>
        <c:axId val="734576175"/>
      </c:lineChart>
      <c:catAx>
        <c:axId val="203711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4576175"/>
        <c:crosses val="autoZero"/>
        <c:auto val="1"/>
        <c:lblAlgn val="ctr"/>
        <c:lblOffset val="100"/>
        <c:noMultiLvlLbl val="0"/>
      </c:catAx>
      <c:valAx>
        <c:axId val="73457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711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BICICLETAS COMPARTIDAS</a:t>
            </a:r>
          </a:p>
          <a:p>
            <a:pPr>
              <a:defRPr/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Promedio de recorrios dia</a:t>
            </a:r>
          </a:p>
          <a:p>
            <a:pPr>
              <a:defRPr/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Tipo de usuaro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Hoja1!$V$2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Hoja1!$U$3:$U$9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Hoja1!$V$3:$V$9</c:f>
              <c:numCache>
                <c:formatCode>0</c:formatCode>
                <c:ptCount val="7"/>
                <c:pt idx="0">
                  <c:v>38399.471603550512</c:v>
                </c:pt>
                <c:pt idx="1">
                  <c:v>40951.598412467603</c:v>
                </c:pt>
                <c:pt idx="2">
                  <c:v>42196.626233263181</c:v>
                </c:pt>
                <c:pt idx="3">
                  <c:v>43727.67968931987</c:v>
                </c:pt>
                <c:pt idx="4">
                  <c:v>44781.299324621024</c:v>
                </c:pt>
                <c:pt idx="5">
                  <c:v>45710.829632244975</c:v>
                </c:pt>
                <c:pt idx="6">
                  <c:v>48622.661771199484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0-DC43-8506-3A37C6F83458}"/>
            </c:ext>
          </c:extLst>
        </c:ser>
        <c:ser>
          <c:idx val="1"/>
          <c:order val="1"/>
          <c:tx>
            <c:strRef>
              <c:f>Hoja1!$W$2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Hoja1!$U$3:$U$9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Hoja1!$W$3:$W$9</c:f>
              <c:numCache>
                <c:formatCode>0</c:formatCode>
                <c:ptCount val="7"/>
                <c:pt idx="0">
                  <c:v>21969.11172978282</c:v>
                </c:pt>
                <c:pt idx="1">
                  <c:v>23429.234920865729</c:v>
                </c:pt>
                <c:pt idx="2">
                  <c:v>24141.540433403487</c:v>
                </c:pt>
                <c:pt idx="3">
                  <c:v>25017.486977346798</c:v>
                </c:pt>
                <c:pt idx="4">
                  <c:v>25620.2840087123</c:v>
                </c:pt>
                <c:pt idx="5">
                  <c:v>26152.087034421689</c:v>
                </c:pt>
                <c:pt idx="6">
                  <c:v>27818.004895467184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0-DC43-8506-3A37C6F83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533055"/>
        <c:axId val="985687791"/>
      </c:barChart>
      <c:catAx>
        <c:axId val="98653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5687791"/>
        <c:crosses val="autoZero"/>
        <c:auto val="1"/>
        <c:lblAlgn val="ctr"/>
        <c:lblOffset val="100"/>
        <c:noMultiLvlLbl val="0"/>
      </c:catAx>
      <c:valAx>
        <c:axId val="9856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653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196850</xdr:colOff>
      <xdr:row>32</xdr:row>
      <xdr:rowOff>0</xdr:rowOff>
    </xdr:from>
    <xdr:to>
      <xdr:col>29</xdr:col>
      <xdr:colOff>641350</xdr:colOff>
      <xdr:row>45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FE0230-640E-00B7-83BC-C39EC3E3C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184150</xdr:colOff>
      <xdr:row>31</xdr:row>
      <xdr:rowOff>12700</xdr:rowOff>
    </xdr:from>
    <xdr:to>
      <xdr:col>23</xdr:col>
      <xdr:colOff>628650</xdr:colOff>
      <xdr:row>44</xdr:row>
      <xdr:rowOff>88900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104A457-EF9D-F52D-1823-196FA29DC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260350</xdr:colOff>
      <xdr:row>15</xdr:row>
      <xdr:rowOff>50800</xdr:rowOff>
    </xdr:from>
    <xdr:to>
      <xdr:col>29</xdr:col>
      <xdr:colOff>704850</xdr:colOff>
      <xdr:row>28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B29081C-8749-8D12-C519-C961C8A8F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95250</xdr:colOff>
      <xdr:row>14</xdr:row>
      <xdr:rowOff>190500</xdr:rowOff>
    </xdr:from>
    <xdr:to>
      <xdr:col>23</xdr:col>
      <xdr:colOff>539750</xdr:colOff>
      <xdr:row>28</xdr:row>
      <xdr:rowOff>88900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E07F103-B152-5C1F-91F0-1A047CA3A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685800</xdr:colOff>
      <xdr:row>22</xdr:row>
      <xdr:rowOff>25400</xdr:rowOff>
    </xdr:from>
    <xdr:to>
      <xdr:col>37</xdr:col>
      <xdr:colOff>330200</xdr:colOff>
      <xdr:row>39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62FBE8F-2AB1-AB1F-A628-4A4E148F3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717550</xdr:colOff>
      <xdr:row>3</xdr:row>
      <xdr:rowOff>38100</xdr:rowOff>
    </xdr:from>
    <xdr:to>
      <xdr:col>37</xdr:col>
      <xdr:colOff>406400</xdr:colOff>
      <xdr:row>20</xdr:row>
      <xdr:rowOff>127000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0E9426C-02BF-A1A6-5660-40F293EEB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508000</xdr:colOff>
      <xdr:row>72</xdr:row>
      <xdr:rowOff>0</xdr:rowOff>
    </xdr:from>
    <xdr:to>
      <xdr:col>19</xdr:col>
      <xdr:colOff>317500</xdr:colOff>
      <xdr:row>94</xdr:row>
      <xdr:rowOff>12700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71BCBE1-9A55-8A25-5A37-342FE14A3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317500</xdr:colOff>
      <xdr:row>71</xdr:row>
      <xdr:rowOff>190500</xdr:rowOff>
    </xdr:from>
    <xdr:to>
      <xdr:col>29</xdr:col>
      <xdr:colOff>482600</xdr:colOff>
      <xdr:row>93</xdr:row>
      <xdr:rowOff>50800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7724395-AECD-B9BB-114C-5AB78AA36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273050</xdr:colOff>
      <xdr:row>2</xdr:row>
      <xdr:rowOff>101600</xdr:rowOff>
    </xdr:from>
    <xdr:to>
      <xdr:col>30</xdr:col>
      <xdr:colOff>723900</xdr:colOff>
      <xdr:row>19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00E197-7CDC-E62B-F3B1-C6878A474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6350</xdr:colOff>
      <xdr:row>101</xdr:row>
      <xdr:rowOff>76200</xdr:rowOff>
    </xdr:from>
    <xdr:to>
      <xdr:col>11</xdr:col>
      <xdr:colOff>88900</xdr:colOff>
      <xdr:row>116</xdr:row>
      <xdr:rowOff>12700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FB1F9D-B7B0-92EB-EA7E-0AA63842B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12700</xdr:colOff>
      <xdr:row>117</xdr:row>
      <xdr:rowOff>50800</xdr:rowOff>
    </xdr:from>
    <xdr:to>
      <xdr:col>11</xdr:col>
      <xdr:colOff>139700</xdr:colOff>
      <xdr:row>131</xdr:row>
      <xdr:rowOff>50800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BE5EB9D-E8E3-7F1D-9672-7E490614F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704850</xdr:colOff>
      <xdr:row>135</xdr:row>
      <xdr:rowOff>171450</xdr:rowOff>
    </xdr:from>
    <xdr:to>
      <xdr:col>9</xdr:col>
      <xdr:colOff>844550</xdr:colOff>
      <xdr:row>149</xdr:row>
      <xdr:rowOff>69850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DEBCE5C-B9EB-005F-D1EC-0B557EE22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781050</xdr:colOff>
      <xdr:row>152</xdr:row>
      <xdr:rowOff>31750</xdr:rowOff>
    </xdr:from>
    <xdr:to>
      <xdr:col>9</xdr:col>
      <xdr:colOff>920750</xdr:colOff>
      <xdr:row>165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3F8FBDB-3F59-5106-8B4B-D9C83A22A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3C2F-6766-F644-810B-2A5D07AADB53}">
  <dimension ref="A2:W165"/>
  <sheetViews>
    <sheetView tabSelected="1" topLeftCell="A135" workbookViewId="0">
      <selection activeCell="B166" sqref="B166"/>
    </sheetView>
  </sheetViews>
  <sheetFormatPr baseColWidth="10" defaultRowHeight="16" x14ac:dyDescent="0.2"/>
  <cols>
    <col min="1" max="1" width="23.1640625" customWidth="1"/>
    <col min="2" max="2" width="16.83203125" customWidth="1"/>
    <col min="3" max="3" width="20.1640625" customWidth="1"/>
    <col min="4" max="4" width="17" customWidth="1"/>
    <col min="9" max="9" width="14.83203125" customWidth="1"/>
    <col min="10" max="10" width="14.1640625" customWidth="1"/>
    <col min="21" max="21" width="11.6640625" bestFit="1" customWidth="1"/>
  </cols>
  <sheetData>
    <row r="2" spans="1:23" x14ac:dyDescent="0.2">
      <c r="A2" s="8" t="s">
        <v>2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3</v>
      </c>
      <c r="U2" s="1" t="s">
        <v>26</v>
      </c>
      <c r="V2" t="s">
        <v>1</v>
      </c>
      <c r="W2" t="s">
        <v>0</v>
      </c>
    </row>
    <row r="3" spans="1:23" x14ac:dyDescent="0.2">
      <c r="A3" s="2" t="s">
        <v>0</v>
      </c>
      <c r="B3">
        <v>24066</v>
      </c>
      <c r="C3">
        <v>46611</v>
      </c>
      <c r="D3">
        <v>81385</v>
      </c>
      <c r="E3">
        <v>129484</v>
      </c>
      <c r="F3">
        <v>226720</v>
      </c>
      <c r="G3">
        <v>290938</v>
      </c>
      <c r="H3">
        <v>310500</v>
      </c>
      <c r="I3">
        <v>306685</v>
      </c>
      <c r="J3">
        <v>334352</v>
      </c>
      <c r="K3">
        <v>210746</v>
      </c>
      <c r="L3">
        <v>90849</v>
      </c>
      <c r="M3">
        <v>37437</v>
      </c>
      <c r="N3">
        <f t="shared" ref="N3:N4" si="0">SUM(B3:M3)</f>
        <v>2089773</v>
      </c>
      <c r="O3" s="13">
        <f>+N3/N5</f>
        <v>0.36391630408945302</v>
      </c>
      <c r="U3" s="2" t="s">
        <v>19</v>
      </c>
      <c r="V3" s="15">
        <v>38399.471603550512</v>
      </c>
      <c r="W3" s="15">
        <v>21969.11172978282</v>
      </c>
    </row>
    <row r="4" spans="1:23" x14ac:dyDescent="0.2">
      <c r="A4" s="2" t="s">
        <v>1</v>
      </c>
      <c r="B4">
        <v>118314</v>
      </c>
      <c r="C4">
        <v>174237</v>
      </c>
      <c r="D4">
        <v>216318</v>
      </c>
      <c r="E4">
        <v>279300</v>
      </c>
      <c r="F4">
        <v>373286</v>
      </c>
      <c r="G4">
        <v>402233</v>
      </c>
      <c r="H4">
        <v>422055</v>
      </c>
      <c r="I4">
        <v>430002</v>
      </c>
      <c r="J4">
        <v>465703</v>
      </c>
      <c r="K4">
        <v>394763</v>
      </c>
      <c r="L4">
        <v>238877</v>
      </c>
      <c r="M4">
        <v>137594</v>
      </c>
      <c r="N4">
        <f t="shared" si="0"/>
        <v>3652682</v>
      </c>
      <c r="O4" s="13">
        <f>+N4/N5</f>
        <v>0.63608369591054692</v>
      </c>
      <c r="U4" s="2" t="s">
        <v>23</v>
      </c>
      <c r="V4" s="15">
        <v>40951.598412467603</v>
      </c>
      <c r="W4" s="15">
        <v>23429.234920865729</v>
      </c>
    </row>
    <row r="5" spans="1:23" x14ac:dyDescent="0.2">
      <c r="A5" s="4" t="s">
        <v>15</v>
      </c>
      <c r="B5" s="5">
        <v>142380</v>
      </c>
      <c r="C5" s="5">
        <v>220848</v>
      </c>
      <c r="D5" s="5">
        <v>297703</v>
      </c>
      <c r="E5" s="5">
        <v>408784</v>
      </c>
      <c r="F5" s="5">
        <v>600006</v>
      </c>
      <c r="G5" s="5">
        <v>693171</v>
      </c>
      <c r="H5" s="5">
        <v>732555</v>
      </c>
      <c r="I5" s="5">
        <v>736687</v>
      </c>
      <c r="J5" s="5">
        <v>800055</v>
      </c>
      <c r="K5" s="5">
        <v>605509</v>
      </c>
      <c r="L5" s="5">
        <v>329726</v>
      </c>
      <c r="M5" s="5">
        <v>175031</v>
      </c>
      <c r="N5">
        <f>SUM(B5:M5)</f>
        <v>5742455</v>
      </c>
      <c r="U5" s="2" t="s">
        <v>22</v>
      </c>
      <c r="V5" s="15">
        <v>42196.626233263181</v>
      </c>
      <c r="W5" s="15">
        <v>24141.540433403487</v>
      </c>
    </row>
    <row r="6" spans="1:23" x14ac:dyDescent="0.2">
      <c r="U6" s="2" t="s">
        <v>25</v>
      </c>
      <c r="V6" s="15">
        <v>43727.67968931987</v>
      </c>
      <c r="W6" s="15">
        <v>25017.486977346798</v>
      </c>
    </row>
    <row r="7" spans="1:23" x14ac:dyDescent="0.2">
      <c r="U7" s="2" t="s">
        <v>24</v>
      </c>
      <c r="V7" s="15">
        <v>44781.299324621024</v>
      </c>
      <c r="W7" s="15">
        <v>25620.2840087123</v>
      </c>
    </row>
    <row r="8" spans="1:23" x14ac:dyDescent="0.2">
      <c r="A8" s="1" t="s">
        <v>18</v>
      </c>
      <c r="B8" s="3" t="s">
        <v>4</v>
      </c>
      <c r="C8" s="3" t="s">
        <v>5</v>
      </c>
      <c r="D8" s="3" t="s">
        <v>6</v>
      </c>
      <c r="E8" s="3" t="s">
        <v>7</v>
      </c>
      <c r="F8" s="3" t="s">
        <v>8</v>
      </c>
      <c r="G8" s="3" t="s">
        <v>9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3</v>
      </c>
      <c r="U8" s="2" t="s">
        <v>21</v>
      </c>
      <c r="V8" s="15">
        <v>45710.829632244975</v>
      </c>
      <c r="W8" s="15">
        <v>26152.087034421689</v>
      </c>
    </row>
    <row r="9" spans="1:23" x14ac:dyDescent="0.2">
      <c r="A9" s="2" t="s">
        <v>16</v>
      </c>
      <c r="B9">
        <v>75722</v>
      </c>
      <c r="C9">
        <v>139331</v>
      </c>
      <c r="D9">
        <v>147272</v>
      </c>
      <c r="E9">
        <v>186726</v>
      </c>
      <c r="F9">
        <v>303892</v>
      </c>
      <c r="G9">
        <v>337712</v>
      </c>
      <c r="H9">
        <v>370496</v>
      </c>
      <c r="I9">
        <v>351094</v>
      </c>
      <c r="J9">
        <v>313574</v>
      </c>
      <c r="K9">
        <v>280610</v>
      </c>
      <c r="L9">
        <v>148124</v>
      </c>
      <c r="M9">
        <v>70528</v>
      </c>
      <c r="N9">
        <f>SUM(B9:M9)</f>
        <v>2725081</v>
      </c>
      <c r="O9" s="14">
        <f>+N9/N12</f>
        <v>0.4745498223320862</v>
      </c>
      <c r="U9" s="2" t="s">
        <v>20</v>
      </c>
      <c r="V9" s="15">
        <v>48622.661771199484</v>
      </c>
      <c r="W9" s="15">
        <v>27818.004895467184</v>
      </c>
    </row>
    <row r="10" spans="1:23" x14ac:dyDescent="0.2">
      <c r="A10" s="2" t="s">
        <v>35</v>
      </c>
      <c r="J10">
        <v>137612</v>
      </c>
      <c r="N10">
        <f>SUM(B10:M10)</f>
        <v>137612</v>
      </c>
      <c r="O10" s="14">
        <f>+N10/N12</f>
        <v>2.3963966630996671E-2</v>
      </c>
    </row>
    <row r="11" spans="1:23" x14ac:dyDescent="0.2">
      <c r="A11" s="2" t="s">
        <v>17</v>
      </c>
      <c r="B11">
        <v>66658</v>
      </c>
      <c r="C11">
        <v>81517</v>
      </c>
      <c r="D11">
        <v>150431</v>
      </c>
      <c r="E11">
        <v>222058</v>
      </c>
      <c r="F11">
        <v>296114</v>
      </c>
      <c r="G11">
        <v>355459</v>
      </c>
      <c r="H11">
        <v>362059</v>
      </c>
      <c r="I11">
        <v>385593</v>
      </c>
      <c r="J11">
        <v>348869</v>
      </c>
      <c r="K11">
        <v>324899</v>
      </c>
      <c r="L11">
        <v>181602</v>
      </c>
      <c r="M11">
        <v>104503</v>
      </c>
      <c r="N11">
        <f>SUM(B11:M11)</f>
        <v>2879762</v>
      </c>
      <c r="O11" s="14">
        <f>+N11/N12</f>
        <v>0.50148621103691715</v>
      </c>
    </row>
    <row r="12" spans="1:23" x14ac:dyDescent="0.2">
      <c r="A12" s="4" t="s">
        <v>15</v>
      </c>
      <c r="B12" s="5">
        <v>142380</v>
      </c>
      <c r="C12" s="5">
        <v>220848</v>
      </c>
      <c r="D12" s="5">
        <v>297703</v>
      </c>
      <c r="E12" s="5">
        <v>408784</v>
      </c>
      <c r="F12" s="5">
        <v>600006</v>
      </c>
      <c r="G12" s="5">
        <v>693171</v>
      </c>
      <c r="H12" s="5">
        <v>732555</v>
      </c>
      <c r="I12" s="5">
        <v>736687</v>
      </c>
      <c r="J12" s="5">
        <v>800055</v>
      </c>
      <c r="K12" s="5">
        <v>605509</v>
      </c>
      <c r="L12" s="5">
        <v>329726</v>
      </c>
      <c r="M12" s="5">
        <v>175031</v>
      </c>
      <c r="N12">
        <f>SUM(B12:M12)</f>
        <v>5742455</v>
      </c>
    </row>
    <row r="15" spans="1:23" x14ac:dyDescent="0.2">
      <c r="A15" s="1" t="s">
        <v>26</v>
      </c>
      <c r="B15" s="3" t="s">
        <v>4</v>
      </c>
      <c r="C15" s="3" t="s">
        <v>5</v>
      </c>
      <c r="D15" s="3" t="s">
        <v>6</v>
      </c>
      <c r="E15" s="3" t="s">
        <v>7</v>
      </c>
      <c r="F15" s="3" t="s">
        <v>8</v>
      </c>
      <c r="G15" s="3" t="s">
        <v>9</v>
      </c>
      <c r="H15" s="3" t="s">
        <v>10</v>
      </c>
      <c r="I15" s="3" t="s">
        <v>11</v>
      </c>
      <c r="J15" s="3" t="s">
        <v>12</v>
      </c>
      <c r="K15" s="3" t="s">
        <v>13</v>
      </c>
      <c r="L15" s="3" t="s">
        <v>14</v>
      </c>
      <c r="M15" s="3" t="s">
        <v>3</v>
      </c>
      <c r="Q15" t="s">
        <v>1</v>
      </c>
      <c r="R15" t="s">
        <v>0</v>
      </c>
    </row>
    <row r="16" spans="1:23" x14ac:dyDescent="0.2">
      <c r="A16" s="2" t="s">
        <v>19</v>
      </c>
      <c r="B16">
        <v>11195</v>
      </c>
      <c r="C16">
        <v>23883</v>
      </c>
      <c r="D16">
        <v>40493</v>
      </c>
      <c r="E16">
        <v>55692</v>
      </c>
      <c r="F16">
        <v>66437</v>
      </c>
      <c r="G16">
        <v>82617</v>
      </c>
      <c r="H16">
        <v>81598</v>
      </c>
      <c r="I16">
        <v>99121</v>
      </c>
      <c r="J16">
        <v>117914</v>
      </c>
      <c r="K16">
        <v>79064</v>
      </c>
      <c r="L16">
        <v>44366</v>
      </c>
      <c r="M16">
        <v>22043</v>
      </c>
      <c r="N16">
        <f t="shared" ref="N16:N22" si="1">SUM(B16:M16)</f>
        <v>724423</v>
      </c>
      <c r="O16" s="13">
        <f t="shared" ref="O16:O21" si="2">+N16/$N$23</f>
        <v>0.12615214224578164</v>
      </c>
      <c r="P16" s="15">
        <f>AVERAGE(B16:M16)</f>
        <v>60368.583333333336</v>
      </c>
      <c r="Q16" s="15">
        <f>+P16*$O$4</f>
        <v>38399.471603550512</v>
      </c>
      <c r="R16" s="15">
        <f>+P16*$O$3</f>
        <v>21969.11172978282</v>
      </c>
    </row>
    <row r="17" spans="1:18" x14ac:dyDescent="0.2">
      <c r="A17" s="2" t="s">
        <v>23</v>
      </c>
      <c r="B17">
        <v>23468</v>
      </c>
      <c r="C17">
        <v>31822</v>
      </c>
      <c r="D17">
        <v>42646</v>
      </c>
      <c r="E17">
        <v>68853</v>
      </c>
      <c r="F17">
        <v>66678</v>
      </c>
      <c r="G17">
        <v>85739</v>
      </c>
      <c r="H17">
        <v>96501</v>
      </c>
      <c r="I17">
        <v>81875</v>
      </c>
      <c r="J17">
        <v>125930</v>
      </c>
      <c r="K17">
        <v>69113</v>
      </c>
      <c r="L17">
        <v>45669</v>
      </c>
      <c r="M17">
        <v>34276</v>
      </c>
      <c r="N17">
        <f t="shared" si="1"/>
        <v>772570</v>
      </c>
      <c r="O17" s="13">
        <f t="shared" si="2"/>
        <v>0.13453653533201393</v>
      </c>
      <c r="P17" s="15">
        <f t="shared" ref="P17:P21" si="3">AVERAGE(B17:M17)</f>
        <v>64380.833333333336</v>
      </c>
      <c r="Q17" s="15">
        <f t="shared" ref="Q17:Q22" si="4">+P17*$O$4</f>
        <v>40951.598412467603</v>
      </c>
      <c r="R17" s="15">
        <f t="shared" ref="R17:R22" si="5">+P17*$O$3</f>
        <v>23429.234920865729</v>
      </c>
    </row>
    <row r="18" spans="1:18" x14ac:dyDescent="0.2">
      <c r="A18" s="2" t="s">
        <v>22</v>
      </c>
      <c r="B18">
        <v>22017</v>
      </c>
      <c r="C18">
        <v>38455</v>
      </c>
      <c r="D18">
        <v>44025</v>
      </c>
      <c r="E18">
        <v>73357</v>
      </c>
      <c r="F18">
        <v>71247</v>
      </c>
      <c r="G18">
        <v>92886</v>
      </c>
      <c r="H18">
        <v>101597</v>
      </c>
      <c r="I18">
        <v>85250</v>
      </c>
      <c r="J18">
        <v>98709</v>
      </c>
      <c r="K18">
        <v>89987</v>
      </c>
      <c r="L18">
        <v>47561</v>
      </c>
      <c r="M18">
        <v>30967</v>
      </c>
      <c r="N18">
        <f t="shared" si="1"/>
        <v>796058</v>
      </c>
      <c r="O18" s="13">
        <f t="shared" si="2"/>
        <v>0.13862677199908402</v>
      </c>
      <c r="P18" s="15">
        <f t="shared" si="3"/>
        <v>66338.166666666672</v>
      </c>
      <c r="Q18" s="15">
        <f t="shared" si="4"/>
        <v>42196.626233263181</v>
      </c>
      <c r="R18" s="15">
        <f t="shared" si="5"/>
        <v>24141.540433403487</v>
      </c>
    </row>
    <row r="19" spans="1:18" x14ac:dyDescent="0.2">
      <c r="A19" s="2" t="s">
        <v>25</v>
      </c>
      <c r="B19">
        <v>30534</v>
      </c>
      <c r="C19">
        <v>35101</v>
      </c>
      <c r="D19">
        <v>42131</v>
      </c>
      <c r="E19">
        <v>47542</v>
      </c>
      <c r="F19">
        <v>89520</v>
      </c>
      <c r="G19">
        <v>94684</v>
      </c>
      <c r="H19">
        <v>104587</v>
      </c>
      <c r="I19">
        <v>96804</v>
      </c>
      <c r="J19">
        <v>115823</v>
      </c>
      <c r="K19">
        <v>99142</v>
      </c>
      <c r="L19">
        <v>45068</v>
      </c>
      <c r="M19">
        <v>24006</v>
      </c>
      <c r="N19">
        <f t="shared" si="1"/>
        <v>824942</v>
      </c>
      <c r="O19" s="13">
        <f t="shared" si="2"/>
        <v>0.14365667645632399</v>
      </c>
      <c r="P19" s="15">
        <f t="shared" si="3"/>
        <v>68745.166666666672</v>
      </c>
      <c r="Q19" s="15">
        <f t="shared" si="4"/>
        <v>43727.67968931987</v>
      </c>
      <c r="R19" s="15">
        <f t="shared" si="5"/>
        <v>25017.486977346798</v>
      </c>
    </row>
    <row r="20" spans="1:18" x14ac:dyDescent="0.2">
      <c r="A20" s="2" t="s">
        <v>24</v>
      </c>
      <c r="B20">
        <v>26621</v>
      </c>
      <c r="C20">
        <v>43392</v>
      </c>
      <c r="D20">
        <v>38736</v>
      </c>
      <c r="E20">
        <v>47580</v>
      </c>
      <c r="F20">
        <v>98936</v>
      </c>
      <c r="G20">
        <v>100097</v>
      </c>
      <c r="H20">
        <v>106270</v>
      </c>
      <c r="I20">
        <v>110952</v>
      </c>
      <c r="J20">
        <v>115645</v>
      </c>
      <c r="K20">
        <v>97355</v>
      </c>
      <c r="L20">
        <v>37423</v>
      </c>
      <c r="M20">
        <v>21812</v>
      </c>
      <c r="N20">
        <f t="shared" si="1"/>
        <v>844819</v>
      </c>
      <c r="O20" s="13">
        <f t="shared" si="2"/>
        <v>0.14711808799546536</v>
      </c>
      <c r="P20" s="15">
        <f t="shared" si="3"/>
        <v>70401.583333333328</v>
      </c>
      <c r="Q20" s="15">
        <f t="shared" si="4"/>
        <v>44781.299324621024</v>
      </c>
      <c r="R20" s="15">
        <f t="shared" si="5"/>
        <v>25620.2840087123</v>
      </c>
    </row>
    <row r="21" spans="1:18" x14ac:dyDescent="0.2">
      <c r="A21" s="2" t="s">
        <v>21</v>
      </c>
      <c r="B21">
        <v>16580</v>
      </c>
      <c r="C21">
        <v>28976</v>
      </c>
      <c r="D21">
        <v>37783</v>
      </c>
      <c r="E21">
        <v>48004</v>
      </c>
      <c r="F21">
        <v>101988</v>
      </c>
      <c r="G21">
        <v>115026</v>
      </c>
      <c r="H21">
        <v>120238</v>
      </c>
      <c r="I21">
        <v>122016</v>
      </c>
      <c r="J21">
        <v>109818</v>
      </c>
      <c r="K21">
        <v>83001</v>
      </c>
      <c r="L21">
        <v>58057</v>
      </c>
      <c r="M21">
        <v>20868</v>
      </c>
      <c r="N21">
        <f t="shared" si="1"/>
        <v>862355</v>
      </c>
      <c r="O21" s="13">
        <f t="shared" si="2"/>
        <v>0.15017183417197</v>
      </c>
      <c r="P21" s="15">
        <f t="shared" si="3"/>
        <v>71862.916666666672</v>
      </c>
      <c r="Q21" s="15">
        <f t="shared" si="4"/>
        <v>45710.829632244975</v>
      </c>
      <c r="R21" s="15">
        <f t="shared" si="5"/>
        <v>26152.087034421689</v>
      </c>
    </row>
    <row r="22" spans="1:18" x14ac:dyDescent="0.2">
      <c r="A22" s="2" t="s">
        <v>20</v>
      </c>
      <c r="B22">
        <v>11965</v>
      </c>
      <c r="C22">
        <v>19219</v>
      </c>
      <c r="D22">
        <v>51889</v>
      </c>
      <c r="E22">
        <v>67756</v>
      </c>
      <c r="F22">
        <v>105200</v>
      </c>
      <c r="G22">
        <v>122122</v>
      </c>
      <c r="H22">
        <v>121764</v>
      </c>
      <c r="I22">
        <v>140669</v>
      </c>
      <c r="J22">
        <v>116216</v>
      </c>
      <c r="K22">
        <v>87847</v>
      </c>
      <c r="L22">
        <v>51582</v>
      </c>
      <c r="M22">
        <v>21059</v>
      </c>
      <c r="N22">
        <f t="shared" si="1"/>
        <v>917288</v>
      </c>
      <c r="O22" s="13">
        <f>+N22/$N$23</f>
        <v>0.15973795179936107</v>
      </c>
      <c r="P22" s="15">
        <f>AVERAGE(B22:M22)</f>
        <v>76440.666666666672</v>
      </c>
      <c r="Q22" s="15">
        <f t="shared" si="4"/>
        <v>48622.661771199484</v>
      </c>
      <c r="R22" s="15">
        <f t="shared" si="5"/>
        <v>27818.004895467184</v>
      </c>
    </row>
    <row r="23" spans="1:18" x14ac:dyDescent="0.2">
      <c r="A23" s="4" t="s">
        <v>15</v>
      </c>
      <c r="B23" s="5">
        <v>142380</v>
      </c>
      <c r="C23" s="5">
        <v>220848</v>
      </c>
      <c r="D23" s="5">
        <v>297703</v>
      </c>
      <c r="E23" s="5">
        <v>408784</v>
      </c>
      <c r="F23" s="5">
        <v>600006</v>
      </c>
      <c r="G23" s="5">
        <v>693171</v>
      </c>
      <c r="H23" s="5">
        <v>732555</v>
      </c>
      <c r="I23" s="5">
        <v>736687</v>
      </c>
      <c r="J23" s="5">
        <v>800055</v>
      </c>
      <c r="K23" s="5">
        <v>605509</v>
      </c>
      <c r="L23" s="5">
        <v>329726</v>
      </c>
      <c r="M23" s="5">
        <v>175031</v>
      </c>
      <c r="N23">
        <f>SUM(B23:M23)</f>
        <v>5742455</v>
      </c>
    </row>
    <row r="26" spans="1:18" x14ac:dyDescent="0.2">
      <c r="A26" s="1" t="s">
        <v>33</v>
      </c>
      <c r="B26" s="3" t="s">
        <v>4</v>
      </c>
      <c r="C26" s="3" t="s">
        <v>5</v>
      </c>
      <c r="D26" s="3" t="s">
        <v>6</v>
      </c>
      <c r="E26" s="3" t="s">
        <v>7</v>
      </c>
      <c r="F26" s="3" t="s">
        <v>8</v>
      </c>
      <c r="G26" s="3" t="s">
        <v>9</v>
      </c>
      <c r="H26" s="3" t="s">
        <v>10</v>
      </c>
      <c r="I26" s="3" t="s">
        <v>11</v>
      </c>
      <c r="J26" s="3" t="s">
        <v>12</v>
      </c>
      <c r="K26" s="3" t="s">
        <v>13</v>
      </c>
      <c r="L26" s="3" t="s">
        <v>14</v>
      </c>
      <c r="M26" s="3" t="s">
        <v>3</v>
      </c>
    </row>
    <row r="27" spans="1:18" x14ac:dyDescent="0.2">
      <c r="A27" s="2" t="s">
        <v>27</v>
      </c>
      <c r="B27">
        <v>355</v>
      </c>
      <c r="C27">
        <v>172075</v>
      </c>
      <c r="D27">
        <v>775</v>
      </c>
      <c r="E27">
        <v>1044</v>
      </c>
      <c r="F27">
        <v>1798</v>
      </c>
      <c r="G27">
        <v>2392</v>
      </c>
      <c r="H27">
        <v>2378</v>
      </c>
      <c r="I27">
        <v>217</v>
      </c>
      <c r="J27">
        <v>750</v>
      </c>
      <c r="K27">
        <v>1399</v>
      </c>
      <c r="L27">
        <v>667</v>
      </c>
      <c r="M27">
        <v>338</v>
      </c>
      <c r="N27">
        <f t="shared" ref="N27:N32" si="6">SUM(B27:M27)</f>
        <v>184188</v>
      </c>
      <c r="O27" s="13">
        <f t="shared" ref="O27:O31" si="7">+N27/$N$33</f>
        <v>3.2074783346147252E-2</v>
      </c>
    </row>
    <row r="28" spans="1:18" x14ac:dyDescent="0.2">
      <c r="A28" s="2" t="s">
        <v>28</v>
      </c>
      <c r="B28">
        <v>616</v>
      </c>
      <c r="C28">
        <v>34619</v>
      </c>
      <c r="D28">
        <v>881</v>
      </c>
      <c r="E28">
        <v>1655</v>
      </c>
      <c r="F28">
        <v>3523</v>
      </c>
      <c r="G28">
        <v>4055</v>
      </c>
      <c r="H28">
        <v>4496</v>
      </c>
      <c r="I28">
        <v>4108</v>
      </c>
      <c r="J28">
        <v>3245</v>
      </c>
      <c r="K28">
        <v>2336</v>
      </c>
      <c r="L28">
        <v>697</v>
      </c>
      <c r="M28">
        <v>345</v>
      </c>
      <c r="N28">
        <f t="shared" si="6"/>
        <v>60576</v>
      </c>
      <c r="O28" s="13">
        <f t="shared" si="7"/>
        <v>1.0548798379787042E-2</v>
      </c>
    </row>
    <row r="29" spans="1:18" x14ac:dyDescent="0.2">
      <c r="A29" s="2" t="s">
        <v>29</v>
      </c>
      <c r="B29">
        <v>650</v>
      </c>
      <c r="C29">
        <v>10882</v>
      </c>
      <c r="D29">
        <v>3696</v>
      </c>
      <c r="E29">
        <v>7658</v>
      </c>
      <c r="F29">
        <v>14752</v>
      </c>
      <c r="G29">
        <v>16983</v>
      </c>
      <c r="H29">
        <v>19822</v>
      </c>
      <c r="I29">
        <v>16864</v>
      </c>
      <c r="J29">
        <v>14222</v>
      </c>
      <c r="K29">
        <v>10137</v>
      </c>
      <c r="L29">
        <v>2752</v>
      </c>
      <c r="M29">
        <v>1035</v>
      </c>
      <c r="N29">
        <f t="shared" si="6"/>
        <v>119453</v>
      </c>
      <c r="O29" s="13">
        <f t="shared" si="7"/>
        <v>2.0801730270415701E-2</v>
      </c>
    </row>
    <row r="30" spans="1:18" x14ac:dyDescent="0.2">
      <c r="A30" s="2" t="s">
        <v>30</v>
      </c>
      <c r="B30">
        <v>4257</v>
      </c>
      <c r="C30">
        <v>1976</v>
      </c>
      <c r="D30">
        <v>17538</v>
      </c>
      <c r="E30">
        <v>28750</v>
      </c>
      <c r="F30">
        <v>51919</v>
      </c>
      <c r="G30">
        <v>63575</v>
      </c>
      <c r="H30">
        <v>68872</v>
      </c>
      <c r="I30">
        <v>64160</v>
      </c>
      <c r="J30">
        <v>56148</v>
      </c>
      <c r="K30">
        <v>39890</v>
      </c>
      <c r="L30">
        <v>14877</v>
      </c>
      <c r="M30">
        <v>6061</v>
      </c>
      <c r="N30">
        <f t="shared" si="6"/>
        <v>418023</v>
      </c>
      <c r="O30" s="13">
        <f t="shared" si="7"/>
        <v>7.2795172099737834E-2</v>
      </c>
    </row>
    <row r="31" spans="1:18" x14ac:dyDescent="0.2">
      <c r="A31" s="2" t="s">
        <v>31</v>
      </c>
      <c r="B31">
        <v>17630</v>
      </c>
      <c r="C31">
        <v>762</v>
      </c>
      <c r="D31">
        <v>50072</v>
      </c>
      <c r="E31">
        <v>75263</v>
      </c>
      <c r="F31">
        <v>128553</v>
      </c>
      <c r="G31">
        <v>166219</v>
      </c>
      <c r="H31">
        <v>173112</v>
      </c>
      <c r="I31">
        <v>170584</v>
      </c>
      <c r="J31">
        <v>165653</v>
      </c>
      <c r="K31">
        <v>117750</v>
      </c>
      <c r="L31">
        <v>53259</v>
      </c>
      <c r="M31">
        <v>24354</v>
      </c>
      <c r="N31">
        <f t="shared" si="6"/>
        <v>1143211</v>
      </c>
      <c r="O31" s="13">
        <f t="shared" si="7"/>
        <v>0.19908053262933711</v>
      </c>
    </row>
    <row r="32" spans="1:18" x14ac:dyDescent="0.2">
      <c r="A32" s="2" t="s">
        <v>32</v>
      </c>
      <c r="B32">
        <v>118872</v>
      </c>
      <c r="C32">
        <v>534</v>
      </c>
      <c r="D32">
        <v>224741</v>
      </c>
      <c r="E32">
        <v>294414</v>
      </c>
      <c r="F32">
        <v>399461</v>
      </c>
      <c r="G32">
        <v>439947</v>
      </c>
      <c r="H32">
        <v>463875</v>
      </c>
      <c r="I32">
        <v>480754</v>
      </c>
      <c r="J32">
        <v>560037</v>
      </c>
      <c r="K32">
        <v>433997</v>
      </c>
      <c r="L32">
        <v>257474</v>
      </c>
      <c r="M32">
        <v>142898</v>
      </c>
      <c r="N32">
        <f t="shared" si="6"/>
        <v>3817004</v>
      </c>
      <c r="O32" s="13">
        <f>+N32/$N$33</f>
        <v>0.66469898327457511</v>
      </c>
    </row>
    <row r="33" spans="1:18" x14ac:dyDescent="0.2">
      <c r="A33" s="4" t="s">
        <v>15</v>
      </c>
      <c r="B33" s="5">
        <v>142380</v>
      </c>
      <c r="C33" s="5">
        <v>220848</v>
      </c>
      <c r="D33" s="5">
        <v>297703</v>
      </c>
      <c r="E33" s="5">
        <v>408784</v>
      </c>
      <c r="F33" s="5">
        <v>600006</v>
      </c>
      <c r="G33" s="5">
        <v>693171</v>
      </c>
      <c r="H33" s="5">
        <v>732555</v>
      </c>
      <c r="I33" s="5">
        <v>736687</v>
      </c>
      <c r="J33" s="5">
        <v>800055</v>
      </c>
      <c r="K33" s="5">
        <v>605509</v>
      </c>
      <c r="L33" s="5">
        <v>329726</v>
      </c>
      <c r="M33" s="5">
        <v>175031</v>
      </c>
      <c r="N33">
        <f>SUM(B33:M33)</f>
        <v>5742455</v>
      </c>
    </row>
    <row r="35" spans="1:18" ht="18" customHeight="1" x14ac:dyDescent="0.2"/>
    <row r="36" spans="1:18" x14ac:dyDescent="0.2">
      <c r="A36" s="8" t="s">
        <v>2</v>
      </c>
      <c r="B36" s="3" t="s">
        <v>4</v>
      </c>
      <c r="C36" s="3" t="s">
        <v>5</v>
      </c>
      <c r="D36" s="3" t="s">
        <v>6</v>
      </c>
      <c r="E36" s="3" t="s">
        <v>7</v>
      </c>
      <c r="F36" s="3" t="s">
        <v>8</v>
      </c>
      <c r="G36" s="3" t="s">
        <v>9</v>
      </c>
      <c r="H36" s="3" t="s">
        <v>10</v>
      </c>
      <c r="I36" s="3" t="s">
        <v>11</v>
      </c>
      <c r="J36" s="3" t="s">
        <v>12</v>
      </c>
      <c r="K36" s="3" t="s">
        <v>13</v>
      </c>
      <c r="L36" s="3" t="s">
        <v>14</v>
      </c>
      <c r="M36" s="3" t="s">
        <v>3</v>
      </c>
    </row>
    <row r="37" spans="1:18" x14ac:dyDescent="0.2">
      <c r="A37" s="2" t="s">
        <v>1</v>
      </c>
      <c r="B37" s="6">
        <v>9.7493686761980815E-3</v>
      </c>
      <c r="C37" s="6">
        <v>9.0591367250078183E-3</v>
      </c>
      <c r="D37" s="6">
        <v>8.4200819061628178E-3</v>
      </c>
      <c r="E37" s="6">
        <v>8.7114064924240647E-3</v>
      </c>
      <c r="F37" s="6">
        <v>9.5032082192213433E-3</v>
      </c>
      <c r="G37" s="6">
        <v>9.8081030068623964E-3</v>
      </c>
      <c r="H37" s="6">
        <v>9.6609674796639851E-3</v>
      </c>
      <c r="I37" s="6">
        <v>1.4634072261078868E-2</v>
      </c>
      <c r="J37" s="6">
        <v>8.3658403661095553E-3</v>
      </c>
      <c r="K37" s="6">
        <v>8.4223797581405475E-3</v>
      </c>
      <c r="L37" s="6">
        <v>7.8189902939357521E-3</v>
      </c>
      <c r="M37" s="6">
        <v>7.6000454941510141E-3</v>
      </c>
      <c r="N37" s="6">
        <f>AVERAGE(B37:M37)</f>
        <v>9.3128000565796867E-3</v>
      </c>
      <c r="O37" s="6"/>
      <c r="P37" s="6"/>
      <c r="Q37" s="6"/>
      <c r="R37" s="6"/>
    </row>
    <row r="38" spans="1:18" x14ac:dyDescent="0.2">
      <c r="A38" s="2" t="s">
        <v>0</v>
      </c>
      <c r="B38" s="6">
        <v>1.5041275381589739E-2</v>
      </c>
      <c r="C38" s="6">
        <v>1.7699237662068421E-2</v>
      </c>
      <c r="D38" s="6">
        <v>1.7578698299579597E-2</v>
      </c>
      <c r="E38" s="6">
        <v>1.8387884260259058E-2</v>
      </c>
      <c r="F38" s="6">
        <v>1.9626858631272014E-2</v>
      </c>
      <c r="G38" s="6">
        <v>1.9836075827724821E-2</v>
      </c>
      <c r="H38" s="6">
        <v>1.9843040868969965E-2</v>
      </c>
      <c r="I38" s="6">
        <v>8.8782685948315988E-3</v>
      </c>
      <c r="J38" s="6">
        <v>1.3021101160686161E-2</v>
      </c>
      <c r="K38" s="6">
        <v>1.6560742409855164E-2</v>
      </c>
      <c r="L38" s="6">
        <v>1.3872613790771227E-2</v>
      </c>
      <c r="M38" s="6">
        <v>1.2633331404166354E-2</v>
      </c>
      <c r="N38" s="6">
        <f>AVERAGE(B38:M38)</f>
        <v>1.608159402431451E-2</v>
      </c>
      <c r="O38" s="6"/>
      <c r="P38" s="6"/>
      <c r="Q38" s="6"/>
      <c r="R38" s="6"/>
    </row>
    <row r="39" spans="1:18" x14ac:dyDescent="0.2">
      <c r="A39" s="4" t="s">
        <v>15</v>
      </c>
      <c r="B39" s="7">
        <v>1.0643841402502326E-2</v>
      </c>
      <c r="C39" s="7">
        <v>1.0882670308171662E-2</v>
      </c>
      <c r="D39" s="7">
        <v>1.0923832272012877E-2</v>
      </c>
      <c r="E39" s="7">
        <v>1.1776470309181162E-2</v>
      </c>
      <c r="F39" s="7">
        <v>1.3328560001403736E-2</v>
      </c>
      <c r="G39" s="7">
        <v>1.4017047634603708E-2</v>
      </c>
      <c r="H39" s="7">
        <v>1.3976730510944238E-2</v>
      </c>
      <c r="I39" s="7">
        <v>1.1274426864738689E-2</v>
      </c>
      <c r="J39" s="7">
        <v>1.031132631043623E-2</v>
      </c>
      <c r="K39" s="7">
        <v>1.1254917962194078E-2</v>
      </c>
      <c r="L39" s="7">
        <v>9.4869377444370961E-3</v>
      </c>
      <c r="M39" s="7">
        <v>8.6766040729927291E-3</v>
      </c>
      <c r="N39" s="6">
        <f>AVERAGE(B39:M39)</f>
        <v>1.1379447116134879E-2</v>
      </c>
      <c r="O39" s="6"/>
      <c r="P39" s="6"/>
      <c r="Q39" s="6"/>
      <c r="R39" s="6"/>
    </row>
    <row r="43" spans="1:18" x14ac:dyDescent="0.2">
      <c r="A43" s="1" t="s">
        <v>26</v>
      </c>
      <c r="B43" s="3" t="s">
        <v>4</v>
      </c>
      <c r="C43" s="3" t="s">
        <v>5</v>
      </c>
      <c r="D43" s="3" t="s">
        <v>6</v>
      </c>
      <c r="E43" s="3" t="s">
        <v>7</v>
      </c>
      <c r="F43" s="3" t="s">
        <v>8</v>
      </c>
      <c r="G43" s="3" t="s">
        <v>9</v>
      </c>
      <c r="H43" s="3" t="s">
        <v>10</v>
      </c>
      <c r="I43" s="3" t="s">
        <v>11</v>
      </c>
      <c r="J43" s="3" t="s">
        <v>12</v>
      </c>
      <c r="K43" s="3" t="s">
        <v>13</v>
      </c>
      <c r="L43" s="3" t="s">
        <v>14</v>
      </c>
      <c r="M43" s="3" t="s">
        <v>3</v>
      </c>
    </row>
    <row r="44" spans="1:18" x14ac:dyDescent="0.2">
      <c r="A44" s="2" t="s">
        <v>19</v>
      </c>
      <c r="B44" s="6">
        <v>1.1559537988189329E-2</v>
      </c>
      <c r="C44" s="6">
        <v>1.3584656915424898E-2</v>
      </c>
      <c r="D44" s="6">
        <v>1.3619723710820179E-2</v>
      </c>
      <c r="E44" s="6">
        <v>1.5671111749542974E-2</v>
      </c>
      <c r="F44" s="6">
        <v>1.6514389299821831E-2</v>
      </c>
      <c r="G44" s="6">
        <v>1.6486515059773249E-2</v>
      </c>
      <c r="H44" s="6">
        <v>1.6654497704645919E-2</v>
      </c>
      <c r="I44" s="6">
        <v>1.3224370807359534E-2</v>
      </c>
      <c r="J44" s="6">
        <v>1.2556649102076555E-2</v>
      </c>
      <c r="K44" s="6">
        <v>1.5181964634370462E-2</v>
      </c>
      <c r="L44" s="6">
        <v>1.1452960569154581E-2</v>
      </c>
      <c r="M44" s="6">
        <v>1.0598313943621951E-2</v>
      </c>
      <c r="N44" s="6">
        <f>AVERAGE(B44:M44)</f>
        <v>1.392539095706679E-2</v>
      </c>
      <c r="O44" s="6"/>
      <c r="P44" s="6"/>
      <c r="Q44" s="6"/>
      <c r="R44" s="6"/>
    </row>
    <row r="45" spans="1:18" x14ac:dyDescent="0.2">
      <c r="A45" s="2" t="s">
        <v>23</v>
      </c>
      <c r="B45" s="6">
        <v>1.1127327045811878E-2</v>
      </c>
      <c r="C45" s="6">
        <v>1.0497912869503192E-2</v>
      </c>
      <c r="D45" s="6">
        <v>1.04209493400433E-2</v>
      </c>
      <c r="E45" s="6">
        <v>1.110720786797033E-2</v>
      </c>
      <c r="F45" s="6">
        <v>1.2985213226235462E-2</v>
      </c>
      <c r="G45" s="6">
        <v>1.2618616712594703E-2</v>
      </c>
      <c r="H45" s="6">
        <v>1.2502819782882094E-2</v>
      </c>
      <c r="I45" s="6">
        <v>1.0213030534351268E-2</v>
      </c>
      <c r="J45" s="6">
        <v>1.0379033049666014E-2</v>
      </c>
      <c r="K45" s="6">
        <v>1.029750509900321E-2</v>
      </c>
      <c r="L45" s="6">
        <v>8.5501450453058635E-3</v>
      </c>
      <c r="M45" s="6">
        <v>8.6364088845235047E-3</v>
      </c>
      <c r="N45" s="6">
        <f t="shared" ref="N45:N51" si="8">AVERAGE(B45:M45)</f>
        <v>1.0778014121490901E-2</v>
      </c>
      <c r="O45" s="6"/>
      <c r="P45" s="6"/>
      <c r="Q45" s="6"/>
      <c r="R45" s="6"/>
    </row>
    <row r="46" spans="1:18" x14ac:dyDescent="0.2">
      <c r="A46" s="2" t="s">
        <v>22</v>
      </c>
      <c r="B46" s="6">
        <v>1.1232418888434891E-2</v>
      </c>
      <c r="C46" s="6">
        <v>1.0788602117914808E-2</v>
      </c>
      <c r="D46" s="6">
        <v>1.0169600605714745E-2</v>
      </c>
      <c r="E46" s="6">
        <v>1.0680473574437918E-2</v>
      </c>
      <c r="F46" s="6">
        <v>1.0985372070083427E-2</v>
      </c>
      <c r="G46" s="6">
        <v>1.16704225474556E-2</v>
      </c>
      <c r="H46" s="6">
        <v>1.1918630784967958E-2</v>
      </c>
      <c r="I46" s="6">
        <v>9.656154149016976E-3</v>
      </c>
      <c r="J46" s="6">
        <v>9.0570929261580366E-3</v>
      </c>
      <c r="K46" s="6">
        <v>9.6213025523439778E-3</v>
      </c>
      <c r="L46" s="6">
        <v>8.1341578300615572E-3</v>
      </c>
      <c r="M46" s="6">
        <v>7.7295375812244773E-3</v>
      </c>
      <c r="N46" s="6">
        <f t="shared" si="8"/>
        <v>1.013698046898453E-2</v>
      </c>
      <c r="O46" s="6"/>
      <c r="P46" s="6"/>
      <c r="Q46" s="6"/>
      <c r="R46" s="6"/>
    </row>
    <row r="47" spans="1:18" x14ac:dyDescent="0.2">
      <c r="A47" s="2" t="s">
        <v>25</v>
      </c>
      <c r="B47" s="6">
        <v>1.1450691578787123E-2</v>
      </c>
      <c r="C47" s="6">
        <v>9.8102420317248192E-3</v>
      </c>
      <c r="D47" s="6">
        <v>9.0059213458540347E-3</v>
      </c>
      <c r="E47" s="6">
        <v>9.5889774655374856E-3</v>
      </c>
      <c r="F47" s="6">
        <v>1.1686536227291272E-2</v>
      </c>
      <c r="G47" s="6">
        <v>1.310846372537173E-2</v>
      </c>
      <c r="H47" s="6">
        <v>1.1904623466371448E-2</v>
      </c>
      <c r="I47" s="6">
        <v>1.0244900157171227E-2</v>
      </c>
      <c r="J47" s="6">
        <v>9.1803223612915378E-3</v>
      </c>
      <c r="K47" s="6">
        <v>9.4736037750193774E-3</v>
      </c>
      <c r="L47" s="6">
        <v>8.4420854063324644E-3</v>
      </c>
      <c r="M47" s="6">
        <v>7.7979612928557483E-3</v>
      </c>
      <c r="N47" s="6">
        <f t="shared" si="8"/>
        <v>1.0141194069467356E-2</v>
      </c>
      <c r="O47" s="6"/>
      <c r="P47" s="6"/>
      <c r="Q47" s="6"/>
      <c r="R47" s="6"/>
    </row>
    <row r="48" spans="1:18" x14ac:dyDescent="0.2">
      <c r="A48" s="2" t="s">
        <v>24</v>
      </c>
      <c r="B48" s="6">
        <v>9.2196428049707187E-3</v>
      </c>
      <c r="C48" s="6">
        <v>9.7701221167237184E-3</v>
      </c>
      <c r="D48" s="6">
        <v>9.2725974115368814E-3</v>
      </c>
      <c r="E48" s="6">
        <v>9.5044749194321456E-3</v>
      </c>
      <c r="F48" s="6">
        <v>1.1221538017581923E-2</v>
      </c>
      <c r="G48" s="6">
        <v>1.2586530151169562E-2</v>
      </c>
      <c r="H48" s="6">
        <v>1.3590210109125799E-2</v>
      </c>
      <c r="I48" s="6">
        <v>9.9194142887618422E-3</v>
      </c>
      <c r="J48" s="6">
        <v>9.1783297143397634E-3</v>
      </c>
      <c r="K48" s="6">
        <v>9.6442954336649917E-3</v>
      </c>
      <c r="L48" s="6">
        <v>9.0862982484528846E-3</v>
      </c>
      <c r="M48" s="6">
        <v>8.2769481928058504E-3</v>
      </c>
      <c r="N48" s="6">
        <f t="shared" si="8"/>
        <v>1.0105866784047174E-2</v>
      </c>
      <c r="O48" s="6"/>
      <c r="P48" s="6"/>
      <c r="Q48" s="6"/>
      <c r="R48" s="6"/>
    </row>
    <row r="49" spans="1:18" x14ac:dyDescent="0.2">
      <c r="A49" s="2" t="s">
        <v>21</v>
      </c>
      <c r="B49" s="6">
        <v>9.1104995979094019E-3</v>
      </c>
      <c r="C49" s="6">
        <v>1.0738724384931344E-2</v>
      </c>
      <c r="D49" s="6">
        <v>9.8900299076296501E-3</v>
      </c>
      <c r="E49" s="6">
        <v>1.0189761385623513E-2</v>
      </c>
      <c r="F49" s="6">
        <v>1.2984854154954517E-2</v>
      </c>
      <c r="G49" s="6">
        <v>1.4438713604330609E-2</v>
      </c>
      <c r="H49" s="6">
        <v>1.4467474845503365E-2</v>
      </c>
      <c r="I49" s="6">
        <v>1.1100646389878552E-2</v>
      </c>
      <c r="J49" s="6">
        <v>9.6887684075604961E-3</v>
      </c>
      <c r="K49" s="6">
        <v>1.118754021593661E-2</v>
      </c>
      <c r="L49" s="6">
        <v>9.410336840104094E-3</v>
      </c>
      <c r="M49" s="6">
        <v>8.3031774016924763E-3</v>
      </c>
      <c r="N49" s="6">
        <f t="shared" si="8"/>
        <v>1.0959210594671219E-2</v>
      </c>
      <c r="O49" s="6"/>
      <c r="P49" s="6"/>
      <c r="Q49" s="6"/>
      <c r="R49" s="6"/>
    </row>
    <row r="50" spans="1:18" x14ac:dyDescent="0.2">
      <c r="A50" s="2" t="s">
        <v>20</v>
      </c>
      <c r="B50" s="6">
        <v>1.0990156474903935E-2</v>
      </c>
      <c r="C50" s="6">
        <v>1.3037806915610125E-2</v>
      </c>
      <c r="D50" s="6">
        <v>1.3415924162903404E-2</v>
      </c>
      <c r="E50" s="6">
        <v>1.4696463945792304E-2</v>
      </c>
      <c r="F50" s="6">
        <v>1.6850883680125321E-2</v>
      </c>
      <c r="G50" s="6">
        <v>1.5776492722096403E-2</v>
      </c>
      <c r="H50" s="6">
        <v>1.7205667189857537E-2</v>
      </c>
      <c r="I50" s="6">
        <v>1.3426904220651421E-2</v>
      </c>
      <c r="J50" s="6">
        <v>1.1868018567437548E-2</v>
      </c>
      <c r="K50" s="6">
        <v>1.4006103941659433E-2</v>
      </c>
      <c r="L50" s="6">
        <v>1.1162466773508415E-2</v>
      </c>
      <c r="M50" s="6">
        <v>9.9087588793741431E-3</v>
      </c>
      <c r="N50" s="6">
        <f t="shared" si="8"/>
        <v>1.3528803956159997E-2</v>
      </c>
      <c r="O50" s="6"/>
      <c r="P50" s="6"/>
      <c r="Q50" s="6"/>
      <c r="R50" s="6"/>
    </row>
    <row r="51" spans="1:18" x14ac:dyDescent="0.2">
      <c r="A51" s="4" t="s">
        <v>15</v>
      </c>
      <c r="B51" s="7">
        <v>1.0643841402506944E-2</v>
      </c>
      <c r="C51" s="7">
        <v>1.0882670308185573E-2</v>
      </c>
      <c r="D51" s="7">
        <v>1.0923832272058577E-2</v>
      </c>
      <c r="E51" s="7">
        <v>1.1776470309231011E-2</v>
      </c>
      <c r="F51" s="7">
        <v>1.3328560001436968E-2</v>
      </c>
      <c r="G51" s="7">
        <v>1.4017047634603798E-2</v>
      </c>
      <c r="H51" s="7">
        <v>1.3976730510943843E-2</v>
      </c>
      <c r="I51" s="7">
        <v>1.1274426864738668E-2</v>
      </c>
      <c r="J51" s="7">
        <v>1.0311326310436559E-2</v>
      </c>
      <c r="K51" s="7">
        <v>1.1254917962194435E-2</v>
      </c>
      <c r="L51" s="7">
        <v>9.4869377444369626E-3</v>
      </c>
      <c r="M51" s="7">
        <v>8.6766040729927829E-3</v>
      </c>
      <c r="N51" s="6">
        <f t="shared" si="8"/>
        <v>1.1379447116147178E-2</v>
      </c>
      <c r="O51" s="6"/>
      <c r="P51" s="6"/>
      <c r="Q51" s="6"/>
      <c r="R51" s="6"/>
    </row>
    <row r="55" spans="1:18" x14ac:dyDescent="0.2">
      <c r="A55" t="s">
        <v>33</v>
      </c>
      <c r="B55" s="3" t="s">
        <v>4</v>
      </c>
      <c r="C55" s="3" t="s">
        <v>5</v>
      </c>
      <c r="D55" s="3" t="s">
        <v>6</v>
      </c>
      <c r="E55" s="3" t="s">
        <v>7</v>
      </c>
      <c r="F55" s="3" t="s">
        <v>8</v>
      </c>
      <c r="G55" s="3" t="s">
        <v>9</v>
      </c>
      <c r="H55" s="3" t="s">
        <v>10</v>
      </c>
      <c r="I55" s="3" t="s">
        <v>11</v>
      </c>
      <c r="J55" s="3" t="s">
        <v>12</v>
      </c>
      <c r="K55" s="3" t="s">
        <v>13</v>
      </c>
      <c r="L55" s="3" t="s">
        <v>14</v>
      </c>
      <c r="M55" s="3" t="s">
        <v>3</v>
      </c>
    </row>
    <row r="56" spans="1:18" x14ac:dyDescent="0.2">
      <c r="A56" s="2" t="s">
        <v>28</v>
      </c>
      <c r="B56" s="6">
        <v>5.6615259740259799E-2</v>
      </c>
      <c r="C56" s="6">
        <v>5.0409140071312319E-3</v>
      </c>
      <c r="D56" s="6">
        <v>5.0476622719919633E-3</v>
      </c>
      <c r="E56" s="6">
        <v>5.1517543700822501E-3</v>
      </c>
      <c r="F56" s="6">
        <v>5.4052975272809341E-3</v>
      </c>
      <c r="G56" s="6">
        <v>5.5473215565784648E-3</v>
      </c>
      <c r="H56" s="6">
        <v>5.5038420311985447E-3</v>
      </c>
      <c r="I56" s="6">
        <v>5.4689715125726531E-3</v>
      </c>
      <c r="J56" s="6">
        <v>5.2754178146565368E-3</v>
      </c>
      <c r="K56" s="6">
        <v>5.1851534762691991E-3</v>
      </c>
      <c r="L56" s="6">
        <v>4.9386234323844005E-3</v>
      </c>
      <c r="M56" s="6">
        <v>4.8223128787017559E-3</v>
      </c>
      <c r="N56" s="6">
        <f t="shared" ref="N56:N62" si="9">AVERAGE(B56:M56)</f>
        <v>9.5002108849256452E-3</v>
      </c>
      <c r="O56" s="6"/>
      <c r="P56" s="6"/>
      <c r="Q56" s="6"/>
      <c r="R56" s="6"/>
    </row>
    <row r="57" spans="1:18" x14ac:dyDescent="0.2">
      <c r="A57" s="2" t="s">
        <v>30</v>
      </c>
      <c r="B57" s="6">
        <v>2.7298175553989563E-2</v>
      </c>
      <c r="C57" s="6">
        <v>0.11302018310445282</v>
      </c>
      <c r="D57" s="6">
        <v>0.11018571068230566</v>
      </c>
      <c r="E57" s="6">
        <v>0.10791876468613656</v>
      </c>
      <c r="F57" s="6">
        <v>0.10755314283912126</v>
      </c>
      <c r="G57" s="6">
        <v>0.10816164029319078</v>
      </c>
      <c r="H57" s="6">
        <v>0.10865932011582285</v>
      </c>
      <c r="I57" s="6">
        <v>0.10765415945400118</v>
      </c>
      <c r="J57" s="6">
        <v>0.10750793599840253</v>
      </c>
      <c r="K57" s="6">
        <v>0.10863588438609813</v>
      </c>
      <c r="L57" s="6">
        <v>0.11315754689409645</v>
      </c>
      <c r="M57" s="6">
        <v>0.11439164201183435</v>
      </c>
      <c r="N57" s="6">
        <f t="shared" si="9"/>
        <v>0.10284534216828767</v>
      </c>
      <c r="O57" s="6"/>
      <c r="P57" s="6"/>
      <c r="Q57" s="6"/>
      <c r="R57" s="6"/>
    </row>
    <row r="58" spans="1:18" x14ac:dyDescent="0.2">
      <c r="A58" s="2" t="s">
        <v>29</v>
      </c>
      <c r="B58" s="6">
        <v>0.76615811965812308</v>
      </c>
      <c r="C58" s="6">
        <v>1.4605980659304763E-2</v>
      </c>
      <c r="D58" s="6">
        <v>1.4676837576110839E-2</v>
      </c>
      <c r="E58" s="6">
        <v>1.476127416895401E-2</v>
      </c>
      <c r="F58" s="6">
        <v>1.4822696345733976E-2</v>
      </c>
      <c r="G58" s="6">
        <v>1.4435919950431177E-2</v>
      </c>
      <c r="H58" s="6">
        <v>1.4467391949099621E-2</v>
      </c>
      <c r="I58" s="6">
        <v>1.4420733686542109E-2</v>
      </c>
      <c r="J58" s="6">
        <v>1.4340181427888406E-2</v>
      </c>
      <c r="K58" s="6">
        <v>1.4333091825902715E-2</v>
      </c>
      <c r="L58" s="6">
        <v>1.4196479702960974E-2</v>
      </c>
      <c r="M58" s="6">
        <v>1.4114963052688832E-2</v>
      </c>
      <c r="N58" s="6">
        <f t="shared" si="9"/>
        <v>7.7111139166978357E-2</v>
      </c>
      <c r="O58" s="6"/>
      <c r="P58" s="6"/>
      <c r="Q58" s="6"/>
      <c r="R58" s="6"/>
    </row>
    <row r="59" spans="1:18" x14ac:dyDescent="0.2">
      <c r="A59" s="2" t="s">
        <v>31</v>
      </c>
      <c r="B59" s="6">
        <v>1.4466896703851432E-2</v>
      </c>
      <c r="C59" s="6">
        <v>0.73171296296296096</v>
      </c>
      <c r="D59" s="6">
        <v>0.759331541218636</v>
      </c>
      <c r="E59" s="6">
        <v>0.73221916240953511</v>
      </c>
      <c r="F59" s="6">
        <v>0.69876367259917727</v>
      </c>
      <c r="G59" s="6">
        <v>0.71474356555028651</v>
      </c>
      <c r="H59" s="6">
        <v>0.69613504773696622</v>
      </c>
      <c r="I59" s="6">
        <v>0.17875026668373442</v>
      </c>
      <c r="J59" s="6">
        <v>0.28733328703703709</v>
      </c>
      <c r="K59" s="6">
        <v>0.68124990072273839</v>
      </c>
      <c r="L59" s="6">
        <v>0.68965879907268612</v>
      </c>
      <c r="M59" s="6">
        <v>0.65085222088029981</v>
      </c>
      <c r="N59" s="6">
        <f t="shared" si="9"/>
        <v>0.56960144363149245</v>
      </c>
      <c r="O59" s="6"/>
      <c r="P59" s="6"/>
      <c r="Q59" s="6"/>
      <c r="R59" s="6"/>
    </row>
    <row r="60" spans="1:18" x14ac:dyDescent="0.2">
      <c r="A60" s="2" t="s">
        <v>27</v>
      </c>
      <c r="B60" s="6">
        <v>0.11939945226917058</v>
      </c>
      <c r="C60" s="6">
        <v>2.7723725724437948E-2</v>
      </c>
      <c r="D60" s="6">
        <v>2.7984551006703603E-2</v>
      </c>
      <c r="E60" s="6">
        <v>2.8267149758454714E-2</v>
      </c>
      <c r="F60" s="6">
        <v>2.8268004541273827E-2</v>
      </c>
      <c r="G60" s="6">
        <v>2.7934310962555352E-2</v>
      </c>
      <c r="H60" s="6">
        <v>2.7977990504661505E-2</v>
      </c>
      <c r="I60" s="6">
        <v>2.7892277769118696E-2</v>
      </c>
      <c r="J60" s="6">
        <v>2.7767586251876926E-2</v>
      </c>
      <c r="K60" s="6">
        <v>2.7713662514043582E-2</v>
      </c>
      <c r="L60" s="6">
        <v>2.744513187146945E-2</v>
      </c>
      <c r="M60" s="6">
        <v>2.7152831246524501E-2</v>
      </c>
      <c r="N60" s="6">
        <f t="shared" si="9"/>
        <v>3.5460556201690883E-2</v>
      </c>
      <c r="O60" s="6"/>
      <c r="P60" s="6"/>
      <c r="Q60" s="6"/>
      <c r="R60" s="6"/>
    </row>
    <row r="61" spans="1:18" x14ac:dyDescent="0.2">
      <c r="A61" s="2" t="s">
        <v>32</v>
      </c>
      <c r="B61" s="6">
        <v>4.7862056105126994E-3</v>
      </c>
      <c r="C61" s="6">
        <v>5.6046867971209967E-2</v>
      </c>
      <c r="D61" s="6">
        <v>5.5842464826840126E-2</v>
      </c>
      <c r="E61" s="6">
        <v>5.6226603987115216E-2</v>
      </c>
      <c r="F61" s="6">
        <v>5.6234747830805641E-2</v>
      </c>
      <c r="G61" s="6">
        <v>5.6054489265954174E-2</v>
      </c>
      <c r="H61" s="6">
        <v>5.6013940739246405E-2</v>
      </c>
      <c r="I61" s="6">
        <v>5.6092664930555425E-2</v>
      </c>
      <c r="J61" s="6">
        <v>5.5987011678567546E-2</v>
      </c>
      <c r="K61" s="6">
        <v>5.5692164339292263E-2</v>
      </c>
      <c r="L61" s="6">
        <v>5.5689729859765315E-2</v>
      </c>
      <c r="M61" s="6">
        <v>5.6075662014671734E-2</v>
      </c>
      <c r="N61" s="6">
        <f t="shared" si="9"/>
        <v>5.1728546087878045E-2</v>
      </c>
      <c r="O61" s="6"/>
      <c r="P61" s="6"/>
      <c r="Q61" s="6"/>
      <c r="R61" s="6"/>
    </row>
    <row r="62" spans="1:18" x14ac:dyDescent="0.2">
      <c r="A62" s="4" t="s">
        <v>15</v>
      </c>
      <c r="B62" s="7">
        <v>1.064384140250341E-2</v>
      </c>
      <c r="C62" s="7">
        <v>1.0882670308182898E-2</v>
      </c>
      <c r="D62" s="7">
        <v>1.0923832272069448E-2</v>
      </c>
      <c r="E62" s="7">
        <v>1.1776470309237626E-2</v>
      </c>
      <c r="F62" s="7">
        <v>1.3328560001420476E-2</v>
      </c>
      <c r="G62" s="7">
        <v>1.4017047634603982E-2</v>
      </c>
      <c r="H62" s="7">
        <v>1.3976730510943742E-2</v>
      </c>
      <c r="I62" s="7">
        <v>1.1274426864738214E-2</v>
      </c>
      <c r="J62" s="7">
        <v>1.0311326310436618E-2</v>
      </c>
      <c r="K62" s="7">
        <v>1.1254917962193937E-2</v>
      </c>
      <c r="L62" s="7">
        <v>9.4869377444372956E-3</v>
      </c>
      <c r="M62" s="7">
        <v>8.6766040729926754E-3</v>
      </c>
      <c r="N62" s="6">
        <f t="shared" si="9"/>
        <v>1.1379447116146692E-2</v>
      </c>
      <c r="O62" s="6"/>
      <c r="P62" s="6"/>
      <c r="Q62" s="6"/>
      <c r="R62" s="6"/>
    </row>
    <row r="63" spans="1:18" x14ac:dyDescent="0.2">
      <c r="D63" s="9"/>
      <c r="J63" s="9"/>
    </row>
    <row r="65" spans="1:18" x14ac:dyDescent="0.2">
      <c r="A65" s="1" t="s">
        <v>18</v>
      </c>
      <c r="B65" s="3" t="s">
        <v>4</v>
      </c>
      <c r="C65" s="3" t="s">
        <v>5</v>
      </c>
      <c r="D65" s="3" t="s">
        <v>6</v>
      </c>
      <c r="E65" s="3" t="s">
        <v>7</v>
      </c>
      <c r="F65" s="3" t="s">
        <v>8</v>
      </c>
      <c r="G65" s="3" t="s">
        <v>9</v>
      </c>
      <c r="H65" s="3" t="s">
        <v>10</v>
      </c>
      <c r="I65" s="3" t="s">
        <v>11</v>
      </c>
      <c r="J65" s="3" t="s">
        <v>12</v>
      </c>
      <c r="K65" s="3" t="s">
        <v>13</v>
      </c>
      <c r="L65" s="3" t="s">
        <v>14</v>
      </c>
      <c r="M65" s="3" t="s">
        <v>3</v>
      </c>
    </row>
    <row r="66" spans="1:18" x14ac:dyDescent="0.2">
      <c r="A66" s="2" t="s">
        <v>16</v>
      </c>
      <c r="B66" s="6">
        <v>1.39959416608711E-2</v>
      </c>
      <c r="C66" s="6">
        <v>1.2682344560801374E-2</v>
      </c>
      <c r="D66" s="6">
        <v>1.4268873618561531E-2</v>
      </c>
      <c r="E66" s="6">
        <v>1.5924558800921616E-2</v>
      </c>
      <c r="F66" s="6">
        <v>1.7230595993849965E-2</v>
      </c>
      <c r="G66" s="6">
        <v>1.8417899280604038E-2</v>
      </c>
      <c r="H66" s="6">
        <v>1.7895199729502424E-2</v>
      </c>
      <c r="I66" s="6">
        <v>1.3125769684134295E-2</v>
      </c>
      <c r="J66" s="6">
        <v>1.2702805258147862E-2</v>
      </c>
      <c r="K66" s="6">
        <v>1.4521145318994028E-2</v>
      </c>
      <c r="L66" s="6">
        <v>1.2070319493326953E-2</v>
      </c>
      <c r="M66" s="6">
        <v>1.10661913366691E-2</v>
      </c>
      <c r="N66" s="6">
        <f t="shared" ref="N66:N69" si="10">AVERAGE(B66:M66)</f>
        <v>1.4491803728032026E-2</v>
      </c>
      <c r="O66" s="6"/>
      <c r="P66" s="6"/>
      <c r="Q66" s="6"/>
      <c r="R66" s="6"/>
    </row>
    <row r="67" spans="1:18" x14ac:dyDescent="0.2">
      <c r="A67" s="2" t="s">
        <v>36</v>
      </c>
      <c r="B67" s="6"/>
      <c r="C67" s="6"/>
      <c r="D67" s="6"/>
      <c r="E67" s="6"/>
      <c r="F67" s="6"/>
      <c r="G67" s="6"/>
      <c r="H67" s="6"/>
      <c r="I67" s="6"/>
      <c r="J67" s="6">
        <v>9.2399549475380774E-3</v>
      </c>
      <c r="N67" s="6">
        <f t="shared" si="10"/>
        <v>9.2399549475380774E-3</v>
      </c>
      <c r="O67" s="6"/>
      <c r="P67" s="6"/>
      <c r="Q67" s="6"/>
      <c r="R67" s="6"/>
    </row>
    <row r="68" spans="1:18" x14ac:dyDescent="0.2">
      <c r="A68" s="2" t="s">
        <v>17</v>
      </c>
      <c r="B68" s="6">
        <v>6.8359303376095328E-3</v>
      </c>
      <c r="C68" s="6">
        <v>7.8066197507519891E-3</v>
      </c>
      <c r="D68" s="6">
        <v>7.6490356597660267E-3</v>
      </c>
      <c r="E68" s="6">
        <v>8.2883907457602223E-3</v>
      </c>
      <c r="F68" s="6">
        <v>9.3240295779288222E-3</v>
      </c>
      <c r="G68" s="6">
        <v>9.8359172902475027E-3</v>
      </c>
      <c r="H68" s="6">
        <v>9.9669498630412315E-3</v>
      </c>
      <c r="I68" s="6">
        <v>9.5887236599788723E-3</v>
      </c>
      <c r="J68" s="6">
        <v>7.5780082600730315E-3</v>
      </c>
      <c r="K68" s="6">
        <v>8.4339303365275741E-3</v>
      </c>
      <c r="L68" s="6">
        <v>7.379797745028384E-3</v>
      </c>
      <c r="M68" s="6">
        <v>7.0638962030506085E-3</v>
      </c>
      <c r="N68" s="6">
        <f t="shared" si="10"/>
        <v>8.3126024524803159E-3</v>
      </c>
      <c r="O68" s="6"/>
      <c r="P68" s="6"/>
      <c r="Q68" s="6"/>
      <c r="R68" s="6"/>
    </row>
    <row r="69" spans="1:18" x14ac:dyDescent="0.2">
      <c r="A69" s="4" t="s">
        <v>15</v>
      </c>
      <c r="B69" s="7">
        <v>1.0643841402506375E-2</v>
      </c>
      <c r="C69" s="7">
        <v>1.0882670308189643E-2</v>
      </c>
      <c r="D69" s="7">
        <v>1.0923832272053209E-2</v>
      </c>
      <c r="E69" s="7">
        <v>1.1776470309216878E-2</v>
      </c>
      <c r="F69" s="7">
        <v>1.3328560001403101E-2</v>
      </c>
      <c r="G69" s="7">
        <v>1.4017047634603061E-2</v>
      </c>
      <c r="H69" s="7">
        <v>1.397673051094399E-2</v>
      </c>
      <c r="I69" s="7">
        <v>1.1274426864738592E-2</v>
      </c>
      <c r="J69" s="7">
        <v>1.0311326310436519E-2</v>
      </c>
      <c r="K69" s="7">
        <v>1.125491796219443E-2</v>
      </c>
      <c r="L69" s="7">
        <v>9.4869377444369157E-3</v>
      </c>
      <c r="M69" s="7">
        <v>8.6766040729927621E-3</v>
      </c>
      <c r="N69" s="6">
        <f t="shared" si="10"/>
        <v>1.1379447116142955E-2</v>
      </c>
      <c r="O69" s="6"/>
      <c r="P69" s="6"/>
      <c r="Q69" s="6"/>
      <c r="R69" s="6"/>
    </row>
    <row r="71" spans="1:18" x14ac:dyDescent="0.2">
      <c r="A71" s="2" t="s">
        <v>0</v>
      </c>
    </row>
    <row r="72" spans="1:18" x14ac:dyDescent="0.2">
      <c r="A72" s="11" t="s">
        <v>34</v>
      </c>
      <c r="B72" t="s">
        <v>23</v>
      </c>
      <c r="C72" t="s">
        <v>22</v>
      </c>
      <c r="D72" t="s">
        <v>25</v>
      </c>
      <c r="E72" t="s">
        <v>24</v>
      </c>
      <c r="F72" t="s">
        <v>21</v>
      </c>
      <c r="G72" t="s">
        <v>20</v>
      </c>
      <c r="H72" t="s">
        <v>19</v>
      </c>
    </row>
    <row r="73" spans="1:18" x14ac:dyDescent="0.2">
      <c r="A73" s="10" t="s">
        <v>4</v>
      </c>
      <c r="B73" s="6">
        <v>1.8772087263822838E-2</v>
      </c>
      <c r="C73" s="6">
        <v>1.5415344702227562E-2</v>
      </c>
      <c r="D73" s="6">
        <v>1.4569795205041203E-2</v>
      </c>
      <c r="E73" s="6">
        <v>1.2851554477305476E-2</v>
      </c>
      <c r="F73" s="6">
        <v>1.2971586782861338E-2</v>
      </c>
      <c r="G73" s="6">
        <v>1.6372215485493582E-2</v>
      </c>
      <c r="H73" s="6">
        <v>1.4395074946466812E-2</v>
      </c>
    </row>
    <row r="74" spans="1:18" x14ac:dyDescent="0.2">
      <c r="A74" s="10" t="s">
        <v>5</v>
      </c>
      <c r="B74" s="6">
        <v>8.6566303253724167E-3</v>
      </c>
      <c r="C74" s="6">
        <v>9.0594525381083989E-3</v>
      </c>
      <c r="D74" s="6">
        <v>8.9084118311252309E-3</v>
      </c>
      <c r="E74" s="6">
        <v>8.7583065077837686E-3</v>
      </c>
      <c r="F74" s="6">
        <v>8.8413495328390299E-3</v>
      </c>
      <c r="G74" s="6">
        <v>9.9052878887635285E-3</v>
      </c>
      <c r="H74" s="6">
        <v>1.0137281569403104E-2</v>
      </c>
    </row>
    <row r="75" spans="1:18" x14ac:dyDescent="0.2">
      <c r="A75" s="10" t="s">
        <v>6</v>
      </c>
      <c r="B75" s="6">
        <v>1.6996602639487678E-2</v>
      </c>
      <c r="C75" s="6">
        <v>1.6337693087001517E-2</v>
      </c>
      <c r="D75" s="6">
        <v>1.3426811730131924E-2</v>
      </c>
      <c r="E75" s="6">
        <v>1.3928848767229747E-2</v>
      </c>
      <c r="F75" s="6">
        <v>1.5981334907079522E-2</v>
      </c>
      <c r="G75" s="6">
        <v>2.0105348174482091E-2</v>
      </c>
      <c r="H75" s="6">
        <v>2.1117023695820001E-2</v>
      </c>
    </row>
    <row r="76" spans="1:18" x14ac:dyDescent="0.2">
      <c r="A76" s="10" t="s">
        <v>7</v>
      </c>
      <c r="B76" s="6">
        <v>1.7312746432927632E-2</v>
      </c>
      <c r="C76" s="6">
        <v>1.6301061007957533E-2</v>
      </c>
      <c r="D76" s="6">
        <v>1.5032328669360341E-2</v>
      </c>
      <c r="E76" s="6">
        <v>1.4635637806904059E-2</v>
      </c>
      <c r="F76" s="6">
        <v>1.5749055853706912E-2</v>
      </c>
      <c r="G76" s="6">
        <v>2.0574190062817001E-2</v>
      </c>
      <c r="H76" s="6">
        <v>2.2761687434889721E-2</v>
      </c>
    </row>
    <row r="77" spans="1:18" x14ac:dyDescent="0.2">
      <c r="A77" s="10" t="s">
        <v>8</v>
      </c>
      <c r="B77" s="6">
        <v>1.9543093244232135E-2</v>
      </c>
      <c r="C77" s="6">
        <v>1.6166346873162034E-2</v>
      </c>
      <c r="D77" s="6">
        <v>1.7056866058808962E-2</v>
      </c>
      <c r="E77" s="6">
        <v>1.6333154622330891E-2</v>
      </c>
      <c r="F77" s="6">
        <v>1.8991786898519231E-2</v>
      </c>
      <c r="G77" s="6">
        <v>2.2713072040700694E-2</v>
      </c>
      <c r="H77" s="6">
        <v>2.3143295143605254E-2</v>
      </c>
    </row>
    <row r="78" spans="1:18" x14ac:dyDescent="0.2">
      <c r="A78" s="10" t="s">
        <v>9</v>
      </c>
      <c r="B78" s="6">
        <v>1.8829590784625195E-2</v>
      </c>
      <c r="C78" s="6">
        <v>1.6551819400659886E-2</v>
      </c>
      <c r="D78" s="6">
        <v>1.851078569378933E-2</v>
      </c>
      <c r="E78" s="6">
        <v>1.7938766856351158E-2</v>
      </c>
      <c r="F78" s="6">
        <v>2.1425325821984472E-2</v>
      </c>
      <c r="G78" s="6">
        <v>2.101359828802218E-2</v>
      </c>
      <c r="H78" s="6">
        <v>2.1610336987130233E-2</v>
      </c>
    </row>
    <row r="79" spans="1:18" x14ac:dyDescent="0.2">
      <c r="A79" s="10" t="s">
        <v>10</v>
      </c>
      <c r="B79" s="6">
        <v>1.8724843261616428E-2</v>
      </c>
      <c r="C79" s="6">
        <v>1.7365063666269699E-2</v>
      </c>
      <c r="D79" s="6">
        <v>1.6684583513152908E-2</v>
      </c>
      <c r="E79" s="6">
        <v>1.9199273899468225E-2</v>
      </c>
      <c r="F79" s="6">
        <v>1.9991111346231147E-2</v>
      </c>
      <c r="G79" s="6">
        <v>2.2348213658904142E-2</v>
      </c>
      <c r="H79" s="6">
        <v>2.2946138369998006E-2</v>
      </c>
    </row>
    <row r="80" spans="1:18" x14ac:dyDescent="0.2">
      <c r="A80" s="10" t="s">
        <v>11</v>
      </c>
      <c r="B80" s="6">
        <v>1.361569062545159E-2</v>
      </c>
      <c r="C80" s="6">
        <v>1.250968084855773E-2</v>
      </c>
      <c r="D80" s="6">
        <v>1.3322331180672199E-2</v>
      </c>
      <c r="E80" s="6">
        <v>1.2628793479569678E-2</v>
      </c>
      <c r="F80" s="6">
        <v>1.4380519146666057E-2</v>
      </c>
      <c r="G80" s="6">
        <v>1.6505600704133323E-2</v>
      </c>
      <c r="H80" s="6">
        <v>1.0430650924571594E-2</v>
      </c>
    </row>
    <row r="81" spans="1:8" x14ac:dyDescent="0.2">
      <c r="A81" s="10" t="s">
        <v>12</v>
      </c>
      <c r="B81" s="6">
        <v>1.368782118194967E-2</v>
      </c>
      <c r="C81" s="6">
        <v>1.10047336433349E-2</v>
      </c>
      <c r="D81" s="6">
        <v>1.1134255857121042E-2</v>
      </c>
      <c r="E81" s="6">
        <v>1.10810723856903E-2</v>
      </c>
      <c r="F81" s="6">
        <v>1.1924500867580897E-2</v>
      </c>
      <c r="G81" s="6">
        <v>1.4479988909997904E-2</v>
      </c>
      <c r="H81" s="6">
        <v>1.5572572841541484E-2</v>
      </c>
    </row>
    <row r="82" spans="1:8" x14ac:dyDescent="0.2">
      <c r="A82" s="10" t="s">
        <v>13</v>
      </c>
      <c r="B82" s="6">
        <v>1.5649982653957825E-2</v>
      </c>
      <c r="C82" s="6">
        <v>1.3556059081099036E-2</v>
      </c>
      <c r="D82" s="6">
        <v>1.3024401984705973E-2</v>
      </c>
      <c r="E82" s="6">
        <v>1.361261169340975E-2</v>
      </c>
      <c r="F82" s="6">
        <v>1.602240769379178E-2</v>
      </c>
      <c r="G82" s="6">
        <v>1.9341488041843522E-2</v>
      </c>
      <c r="H82" s="6">
        <v>2.108238709838952E-2</v>
      </c>
    </row>
    <row r="83" spans="1:8" x14ac:dyDescent="0.2">
      <c r="A83" s="10" t="s">
        <v>14</v>
      </c>
      <c r="B83" s="6">
        <v>1.2904393709745204E-2</v>
      </c>
      <c r="C83" s="6">
        <v>1.0537129331759142E-2</v>
      </c>
      <c r="D83" s="6">
        <v>1.1407445845291818E-2</v>
      </c>
      <c r="E83" s="6">
        <v>1.2696951781688134E-2</v>
      </c>
      <c r="F83" s="6">
        <v>1.337904074324724E-2</v>
      </c>
      <c r="G83" s="6">
        <v>1.6080668703026886E-2</v>
      </c>
      <c r="H83" s="6">
        <v>1.6585438498213177E-2</v>
      </c>
    </row>
    <row r="84" spans="1:8" x14ac:dyDescent="0.2">
      <c r="A84" s="10" t="s">
        <v>3</v>
      </c>
      <c r="B84" s="6">
        <v>1.2529004426078101E-2</v>
      </c>
      <c r="C84" s="6">
        <v>9.5479094639167161E-3</v>
      </c>
      <c r="D84" s="6">
        <v>1.0358991639318648E-2</v>
      </c>
      <c r="E84" s="6">
        <v>1.2183629352652492E-2</v>
      </c>
      <c r="F84" s="6">
        <v>1.1556708861590166E-2</v>
      </c>
      <c r="G84" s="6">
        <v>1.4586942087706892E-2</v>
      </c>
      <c r="H84" s="6">
        <v>1.6330659782011682E-2</v>
      </c>
    </row>
    <row r="86" spans="1:8" x14ac:dyDescent="0.2">
      <c r="A86" s="12" t="s">
        <v>1</v>
      </c>
    </row>
    <row r="87" spans="1:8" x14ac:dyDescent="0.2">
      <c r="A87" s="11" t="s">
        <v>34</v>
      </c>
      <c r="B87" t="s">
        <v>23</v>
      </c>
      <c r="C87" t="s">
        <v>22</v>
      </c>
      <c r="D87" t="s">
        <v>25</v>
      </c>
      <c r="E87" t="s">
        <v>24</v>
      </c>
      <c r="F87" t="s">
        <v>21</v>
      </c>
      <c r="G87" t="s">
        <v>20</v>
      </c>
      <c r="H87" t="s">
        <v>19</v>
      </c>
    </row>
    <row r="88" spans="1:8" x14ac:dyDescent="0.2">
      <c r="A88" s="10" t="s">
        <v>4</v>
      </c>
      <c r="B88" s="6">
        <v>9.5599058622163734E-3</v>
      </c>
      <c r="C88" s="6">
        <v>1.0478572917597219E-2</v>
      </c>
      <c r="D88" s="6">
        <v>1.0909583440088941E-2</v>
      </c>
      <c r="E88" s="6">
        <v>8.5145374482275236E-3</v>
      </c>
      <c r="F88" s="6">
        <v>8.2366144806048543E-3</v>
      </c>
      <c r="G88" s="6">
        <v>9.587225909926363E-3</v>
      </c>
      <c r="H88" s="6">
        <v>1.0812249184850803E-2</v>
      </c>
    </row>
    <row r="89" spans="1:8" x14ac:dyDescent="0.2">
      <c r="A89" s="10" t="s">
        <v>5</v>
      </c>
      <c r="B89" s="6">
        <v>1.7923322262639218E-2</v>
      </c>
      <c r="C89" s="6">
        <v>1.7927743694614889E-2</v>
      </c>
      <c r="D89" s="6">
        <v>1.3880163342233506E-2</v>
      </c>
      <c r="E89" s="6">
        <v>1.4261528230411453E-2</v>
      </c>
      <c r="F89" s="6">
        <v>1.7473526281816577E-2</v>
      </c>
      <c r="G89" s="6">
        <v>2.1843396787626548E-2</v>
      </c>
      <c r="H89" s="6">
        <v>2.1844044741457048E-2</v>
      </c>
    </row>
    <row r="90" spans="1:8" x14ac:dyDescent="0.2">
      <c r="A90" s="10" t="s">
        <v>6</v>
      </c>
      <c r="B90" s="6">
        <v>8.3527055120592008E-3</v>
      </c>
      <c r="C90" s="6">
        <v>8.4124575193915661E-3</v>
      </c>
      <c r="D90" s="6">
        <v>7.8244375263187282E-3</v>
      </c>
      <c r="E90" s="6">
        <v>7.946806628856766E-3</v>
      </c>
      <c r="F90" s="6">
        <v>7.8145637919954623E-3</v>
      </c>
      <c r="G90" s="6">
        <v>9.325276664906821E-3</v>
      </c>
      <c r="H90" s="6">
        <v>9.3659817646175609E-3</v>
      </c>
    </row>
    <row r="91" spans="1:8" x14ac:dyDescent="0.2">
      <c r="A91" s="10" t="s">
        <v>7</v>
      </c>
      <c r="B91" s="6">
        <v>8.6403841122927021E-3</v>
      </c>
      <c r="C91" s="6">
        <v>8.7367218889320558E-3</v>
      </c>
      <c r="D91" s="6">
        <v>7.9399201259467873E-3</v>
      </c>
      <c r="E91" s="6">
        <v>7.9916294744097702E-3</v>
      </c>
      <c r="F91" s="6">
        <v>7.9066751888092583E-3</v>
      </c>
      <c r="G91" s="6">
        <v>9.9317376755177073E-3</v>
      </c>
      <c r="H91" s="6">
        <v>9.9576816935608107E-3</v>
      </c>
    </row>
    <row r="92" spans="1:8" x14ac:dyDescent="0.2">
      <c r="A92" s="10" t="s">
        <v>8</v>
      </c>
      <c r="B92" s="6">
        <v>9.3142846149436229E-3</v>
      </c>
      <c r="C92" s="6">
        <v>8.8505967213266465E-3</v>
      </c>
      <c r="D92" s="6">
        <v>9.2385588353342193E-3</v>
      </c>
      <c r="E92" s="6">
        <v>8.8599479384994604E-3</v>
      </c>
      <c r="F92" s="6">
        <v>9.2906727965957892E-3</v>
      </c>
      <c r="G92" s="6">
        <v>1.0983716010183667E-2</v>
      </c>
      <c r="H92" s="6">
        <v>1.0508810922958521E-2</v>
      </c>
    </row>
    <row r="93" spans="1:8" x14ac:dyDescent="0.2">
      <c r="A93" s="10" t="s">
        <v>9</v>
      </c>
      <c r="B93" s="6">
        <v>9.1544258983415998E-3</v>
      </c>
      <c r="C93" s="6">
        <v>9.1377169241872377E-3</v>
      </c>
      <c r="D93" s="6">
        <v>9.8099615252823374E-3</v>
      </c>
      <c r="E93" s="6">
        <v>9.5426771881477381E-3</v>
      </c>
      <c r="F93" s="6">
        <v>9.4494919359744169E-3</v>
      </c>
      <c r="G93" s="6">
        <v>1.0335528540150544E-2</v>
      </c>
      <c r="H93" s="6">
        <v>1.1117650118467543E-2</v>
      </c>
    </row>
    <row r="94" spans="1:8" x14ac:dyDescent="0.2">
      <c r="A94" s="10" t="s">
        <v>10</v>
      </c>
      <c r="B94" s="6">
        <v>9.002321508117991E-3</v>
      </c>
      <c r="C94" s="6">
        <v>9.1383218242405174E-3</v>
      </c>
      <c r="D94" s="6">
        <v>9.1224514660634623E-3</v>
      </c>
      <c r="E94" s="6">
        <v>9.6932893745768581E-3</v>
      </c>
      <c r="F94" s="6">
        <v>9.8446210641317429E-3</v>
      </c>
      <c r="G94" s="6">
        <v>1.106873934625264E-2</v>
      </c>
      <c r="H94" s="6">
        <v>1.0430650924571594E-2</v>
      </c>
    </row>
    <row r="95" spans="1:8" x14ac:dyDescent="0.2">
      <c r="A95" s="10" t="s">
        <v>11</v>
      </c>
      <c r="B95" s="6">
        <v>8.350679570554036E-3</v>
      </c>
      <c r="C95" s="6">
        <v>8.238234321967448E-3</v>
      </c>
      <c r="D95" s="6">
        <v>8.6138923572146534E-3</v>
      </c>
      <c r="E95" s="6">
        <v>8.4111710316068788E-3</v>
      </c>
      <c r="F95" s="6">
        <v>8.6930757544654551E-3</v>
      </c>
      <c r="G95" s="6">
        <v>9.9801112947141557E-3</v>
      </c>
      <c r="H95" s="6">
        <v>1.0430650924571594E-2</v>
      </c>
    </row>
    <row r="96" spans="1:8" x14ac:dyDescent="0.2">
      <c r="A96" s="10" t="s">
        <v>12</v>
      </c>
      <c r="B96" s="6">
        <v>8.2134578651028526E-3</v>
      </c>
      <c r="C96" s="6">
        <v>8.0314481370357474E-3</v>
      </c>
      <c r="D96" s="6">
        <v>8.1167430997845444E-3</v>
      </c>
      <c r="E96" s="6">
        <v>8.0762974102244478E-3</v>
      </c>
      <c r="F96" s="6">
        <v>8.0939991702390426E-3</v>
      </c>
      <c r="G96" s="6">
        <v>9.1131682149786855E-3</v>
      </c>
      <c r="H96" s="6">
        <v>9.2269814669420688E-3</v>
      </c>
    </row>
    <row r="97" spans="1:8" x14ac:dyDescent="0.2">
      <c r="A97" s="10" t="s">
        <v>13</v>
      </c>
      <c r="B97" s="6">
        <v>8.0029380801990273E-3</v>
      </c>
      <c r="C97" s="6">
        <v>8.1825454187512848E-3</v>
      </c>
      <c r="D97" s="6">
        <v>8.1475146397990399E-3</v>
      </c>
      <c r="E97" s="6">
        <v>7.9891792911525924E-3</v>
      </c>
      <c r="F97" s="6">
        <v>8.3473352933509225E-3</v>
      </c>
      <c r="G97" s="6">
        <v>9.229788718214239E-3</v>
      </c>
      <c r="H97" s="6">
        <v>9.6962941154935395E-3</v>
      </c>
    </row>
    <row r="98" spans="1:8" x14ac:dyDescent="0.2">
      <c r="A98" s="10" t="s">
        <v>14</v>
      </c>
      <c r="B98" s="6">
        <v>7.2528794070032378E-3</v>
      </c>
      <c r="C98" s="6">
        <v>7.4733616028300866E-3</v>
      </c>
      <c r="D98" s="6">
        <v>7.6228155705121599E-3</v>
      </c>
      <c r="E98" s="6">
        <v>7.9996880962865044E-3</v>
      </c>
      <c r="F98" s="6">
        <v>7.8672104319112441E-3</v>
      </c>
      <c r="G98" s="6">
        <v>8.3232552569081318E-3</v>
      </c>
      <c r="H98" s="6">
        <v>8.3956990434363235E-3</v>
      </c>
    </row>
    <row r="99" spans="1:8" x14ac:dyDescent="0.2">
      <c r="A99" s="10" t="s">
        <v>3</v>
      </c>
      <c r="B99" s="6">
        <v>7.6487013871107757E-3</v>
      </c>
      <c r="C99" s="6">
        <v>7.3288149972632853E-3</v>
      </c>
      <c r="D99" s="6">
        <v>7.2444985036961744E-3</v>
      </c>
      <c r="E99" s="6">
        <v>7.3235067576274239E-3</v>
      </c>
      <c r="F99" s="6">
        <v>7.4752724621224703E-3</v>
      </c>
      <c r="G99" s="6">
        <v>7.9882910371858445E-3</v>
      </c>
      <c r="H99" s="6">
        <v>8.4539549250347377E-3</v>
      </c>
    </row>
    <row r="102" spans="1:8" x14ac:dyDescent="0.2">
      <c r="A102" s="2" t="s">
        <v>0</v>
      </c>
    </row>
    <row r="103" spans="1:8" x14ac:dyDescent="0.2">
      <c r="A103" s="11" t="s">
        <v>0</v>
      </c>
      <c r="B103" s="2" t="s">
        <v>16</v>
      </c>
      <c r="C103" s="2" t="s">
        <v>36</v>
      </c>
      <c r="D103" s="2" t="s">
        <v>17</v>
      </c>
    </row>
    <row r="104" spans="1:8" x14ac:dyDescent="0.2">
      <c r="A104" s="10" t="s">
        <v>4</v>
      </c>
      <c r="B104">
        <v>10373</v>
      </c>
      <c r="D104">
        <v>13693</v>
      </c>
    </row>
    <row r="105" spans="1:8" x14ac:dyDescent="0.2">
      <c r="A105" s="10" t="s">
        <v>5</v>
      </c>
      <c r="B105">
        <v>27650</v>
      </c>
      <c r="D105">
        <v>18961</v>
      </c>
    </row>
    <row r="106" spans="1:8" x14ac:dyDescent="0.2">
      <c r="A106" s="10" t="s">
        <v>6</v>
      </c>
      <c r="B106">
        <v>39319</v>
      </c>
      <c r="D106">
        <v>42066</v>
      </c>
    </row>
    <row r="107" spans="1:8" x14ac:dyDescent="0.2">
      <c r="A107" s="10" t="s">
        <v>7</v>
      </c>
      <c r="B107">
        <v>57356</v>
      </c>
      <c r="D107">
        <v>72128</v>
      </c>
    </row>
    <row r="108" spans="1:8" x14ac:dyDescent="0.2">
      <c r="A108" s="10" t="s">
        <v>8</v>
      </c>
      <c r="B108">
        <v>115593</v>
      </c>
      <c r="D108">
        <v>111127</v>
      </c>
    </row>
    <row r="109" spans="1:8" x14ac:dyDescent="0.2">
      <c r="A109" s="10" t="s">
        <v>9</v>
      </c>
      <c r="B109">
        <v>142215</v>
      </c>
      <c r="D109">
        <v>148723</v>
      </c>
    </row>
    <row r="110" spans="1:8" x14ac:dyDescent="0.2">
      <c r="A110" s="10" t="s">
        <v>10</v>
      </c>
      <c r="B110">
        <v>159986</v>
      </c>
      <c r="D110">
        <v>150514</v>
      </c>
    </row>
    <row r="111" spans="1:8" x14ac:dyDescent="0.2">
      <c r="A111" s="10" t="s">
        <v>11</v>
      </c>
      <c r="B111">
        <v>147275</v>
      </c>
      <c r="D111">
        <v>159410</v>
      </c>
    </row>
    <row r="112" spans="1:8" x14ac:dyDescent="0.2">
      <c r="A112" s="10" t="s">
        <v>12</v>
      </c>
      <c r="B112">
        <v>120348</v>
      </c>
      <c r="C112">
        <v>81467</v>
      </c>
      <c r="D112">
        <v>132537</v>
      </c>
    </row>
    <row r="113" spans="1:9" x14ac:dyDescent="0.2">
      <c r="A113" s="10" t="s">
        <v>13</v>
      </c>
      <c r="B113">
        <v>98137</v>
      </c>
      <c r="D113">
        <v>112609</v>
      </c>
    </row>
    <row r="114" spans="1:9" x14ac:dyDescent="0.2">
      <c r="A114" s="10" t="s">
        <v>14</v>
      </c>
      <c r="B114">
        <v>39056</v>
      </c>
      <c r="D114">
        <v>51793</v>
      </c>
    </row>
    <row r="115" spans="1:9" x14ac:dyDescent="0.2">
      <c r="A115" s="10" t="s">
        <v>3</v>
      </c>
      <c r="B115">
        <v>13148</v>
      </c>
      <c r="D115">
        <v>24289</v>
      </c>
    </row>
    <row r="116" spans="1:9" x14ac:dyDescent="0.2">
      <c r="A116" s="10"/>
      <c r="B116">
        <f>SUM(B104:B115)</f>
        <v>970456</v>
      </c>
      <c r="D116">
        <f>SUM(D104:D115)</f>
        <v>1037850</v>
      </c>
      <c r="E116">
        <f>+D116+B116</f>
        <v>2008306</v>
      </c>
    </row>
    <row r="117" spans="1:9" x14ac:dyDescent="0.2">
      <c r="B117" s="13">
        <f>+B116/E116</f>
        <v>0.48322118242937084</v>
      </c>
      <c r="D117" s="13">
        <f>+D116/E116</f>
        <v>0.51677881757062916</v>
      </c>
    </row>
    <row r="118" spans="1:9" x14ac:dyDescent="0.2">
      <c r="A118" s="16" t="s">
        <v>1</v>
      </c>
      <c r="F118" s="11"/>
      <c r="G118" s="2"/>
      <c r="H118" s="2"/>
      <c r="I118" s="2"/>
    </row>
    <row r="119" spans="1:9" x14ac:dyDescent="0.2">
      <c r="A119" s="11" t="s">
        <v>34</v>
      </c>
      <c r="B119" s="2" t="s">
        <v>16</v>
      </c>
      <c r="C119" s="2" t="s">
        <v>36</v>
      </c>
      <c r="D119" s="2" t="s">
        <v>17</v>
      </c>
      <c r="F119" s="10"/>
    </row>
    <row r="120" spans="1:9" x14ac:dyDescent="0.2">
      <c r="A120" s="10" t="s">
        <v>4</v>
      </c>
      <c r="B120">
        <v>65349</v>
      </c>
      <c r="D120">
        <v>52965</v>
      </c>
      <c r="F120" s="10"/>
    </row>
    <row r="121" spans="1:9" x14ac:dyDescent="0.2">
      <c r="A121" s="10" t="s">
        <v>5</v>
      </c>
      <c r="B121">
        <v>111681</v>
      </c>
      <c r="D121">
        <v>62556</v>
      </c>
      <c r="F121" s="10"/>
    </row>
    <row r="122" spans="1:9" x14ac:dyDescent="0.2">
      <c r="A122" s="10" t="s">
        <v>6</v>
      </c>
      <c r="B122">
        <v>107953</v>
      </c>
      <c r="D122">
        <v>108365</v>
      </c>
      <c r="F122" s="10"/>
    </row>
    <row r="123" spans="1:9" x14ac:dyDescent="0.2">
      <c r="A123" s="10" t="s">
        <v>7</v>
      </c>
      <c r="B123">
        <v>129370</v>
      </c>
      <c r="D123">
        <v>149930</v>
      </c>
      <c r="F123" s="10"/>
    </row>
    <row r="124" spans="1:9" x14ac:dyDescent="0.2">
      <c r="A124" s="10" t="s">
        <v>8</v>
      </c>
      <c r="B124">
        <v>188299</v>
      </c>
      <c r="D124">
        <v>184987</v>
      </c>
      <c r="F124" s="10"/>
    </row>
    <row r="125" spans="1:9" x14ac:dyDescent="0.2">
      <c r="A125" s="10" t="s">
        <v>9</v>
      </c>
      <c r="B125">
        <v>195497</v>
      </c>
      <c r="D125">
        <v>206736</v>
      </c>
      <c r="F125" s="10"/>
    </row>
    <row r="126" spans="1:9" x14ac:dyDescent="0.2">
      <c r="A126" s="10" t="s">
        <v>10</v>
      </c>
      <c r="B126">
        <v>210510</v>
      </c>
      <c r="D126">
        <v>211545</v>
      </c>
      <c r="F126" s="10"/>
    </row>
    <row r="127" spans="1:9" x14ac:dyDescent="0.2">
      <c r="A127" s="10" t="s">
        <v>11</v>
      </c>
      <c r="B127">
        <v>203819</v>
      </c>
      <c r="D127">
        <v>226183</v>
      </c>
      <c r="F127" s="10"/>
    </row>
    <row r="128" spans="1:9" x14ac:dyDescent="0.2">
      <c r="A128" s="10" t="s">
        <v>12</v>
      </c>
      <c r="B128">
        <v>193226</v>
      </c>
      <c r="C128">
        <v>56145</v>
      </c>
      <c r="D128">
        <v>216332</v>
      </c>
      <c r="F128" s="10"/>
    </row>
    <row r="129" spans="1:6" x14ac:dyDescent="0.2">
      <c r="A129" s="10" t="s">
        <v>13</v>
      </c>
      <c r="B129">
        <v>182473</v>
      </c>
      <c r="D129">
        <v>212290</v>
      </c>
      <c r="F129" s="10"/>
    </row>
    <row r="130" spans="1:6" x14ac:dyDescent="0.2">
      <c r="A130" s="10" t="s">
        <v>14</v>
      </c>
      <c r="B130">
        <v>109068</v>
      </c>
      <c r="D130">
        <v>129809</v>
      </c>
      <c r="F130" s="10"/>
    </row>
    <row r="131" spans="1:6" x14ac:dyDescent="0.2">
      <c r="A131" s="10" t="s">
        <v>3</v>
      </c>
      <c r="B131">
        <v>57380</v>
      </c>
      <c r="D131">
        <v>80214</v>
      </c>
    </row>
    <row r="132" spans="1:6" x14ac:dyDescent="0.2">
      <c r="B132">
        <f>SUM(B120:B131)</f>
        <v>1754625</v>
      </c>
      <c r="D132">
        <f>SUM(D120:D131)</f>
        <v>1841912</v>
      </c>
      <c r="E132">
        <f>+D132+B132</f>
        <v>3596537</v>
      </c>
    </row>
    <row r="133" spans="1:6" x14ac:dyDescent="0.2">
      <c r="B133" s="13">
        <f>+B132/E132</f>
        <v>0.48786513248716751</v>
      </c>
      <c r="D133" s="13">
        <f>+D132/E132</f>
        <v>0.51213486751283244</v>
      </c>
    </row>
    <row r="136" spans="1:6" x14ac:dyDescent="0.2">
      <c r="A136" s="17" t="s">
        <v>0</v>
      </c>
    </row>
    <row r="137" spans="1:6" x14ac:dyDescent="0.2">
      <c r="A137" s="11" t="s">
        <v>34</v>
      </c>
      <c r="B137" s="2" t="s">
        <v>16</v>
      </c>
      <c r="C137" s="2" t="s">
        <v>36</v>
      </c>
      <c r="D137" s="2" t="s">
        <v>17</v>
      </c>
    </row>
    <row r="138" spans="1:6" x14ac:dyDescent="0.2">
      <c r="A138" s="10" t="s">
        <v>4</v>
      </c>
      <c r="B138" s="6">
        <v>2.6224332401426596E-2</v>
      </c>
      <c r="D138" s="6">
        <v>6.5696584629616195E-3</v>
      </c>
    </row>
    <row r="139" spans="1:6" x14ac:dyDescent="0.2">
      <c r="A139" s="10" t="s">
        <v>5</v>
      </c>
      <c r="B139" s="6">
        <v>2.4082303596544119E-2</v>
      </c>
      <c r="D139" s="6">
        <v>8.3910907769749205E-3</v>
      </c>
    </row>
    <row r="140" spans="1:6" x14ac:dyDescent="0.2">
      <c r="A140" s="10" t="s">
        <v>6</v>
      </c>
      <c r="B140" s="6">
        <v>2.6683593738961391E-2</v>
      </c>
      <c r="D140" s="6">
        <v>9.0683720555532615E-3</v>
      </c>
    </row>
    <row r="141" spans="1:6" x14ac:dyDescent="0.2">
      <c r="A141" s="10" t="s">
        <v>7</v>
      </c>
      <c r="B141" s="6">
        <v>2.8628168321051507E-2</v>
      </c>
      <c r="D141" s="6">
        <v>1.0244836725452136E-2</v>
      </c>
    </row>
    <row r="142" spans="1:6" x14ac:dyDescent="0.2">
      <c r="A142" s="10" t="s">
        <v>8</v>
      </c>
      <c r="B142" s="6">
        <v>2.7867454247995874E-2</v>
      </c>
      <c r="D142" s="6">
        <v>1.1055087872433429E-2</v>
      </c>
    </row>
    <row r="143" spans="1:6" x14ac:dyDescent="0.2">
      <c r="A143" s="10" t="s">
        <v>9</v>
      </c>
      <c r="B143" s="6">
        <v>2.852776434936137E-2</v>
      </c>
      <c r="D143" s="6">
        <v>1.1524728671572233E-2</v>
      </c>
    </row>
    <row r="144" spans="1:6" x14ac:dyDescent="0.2">
      <c r="A144" s="10" t="s">
        <v>10</v>
      </c>
      <c r="B144" s="6">
        <v>2.7412834748620007E-2</v>
      </c>
      <c r="D144" s="6">
        <v>1.1796872116362838E-2</v>
      </c>
    </row>
    <row r="145" spans="1:4" x14ac:dyDescent="0.2">
      <c r="A145" s="10" t="s">
        <v>11</v>
      </c>
      <c r="B145" s="6">
        <v>1.8315394716988429E-2</v>
      </c>
      <c r="D145" s="6">
        <v>1.1232988485317258E-2</v>
      </c>
    </row>
    <row r="146" spans="1:4" x14ac:dyDescent="0.2">
      <c r="A146" s="10" t="s">
        <v>12</v>
      </c>
      <c r="B146" s="6">
        <v>1.84980073027417E-2</v>
      </c>
      <c r="D146" s="6">
        <v>1.0730021075177029E-2</v>
      </c>
    </row>
    <row r="147" spans="1:4" x14ac:dyDescent="0.2">
      <c r="A147" s="10" t="s">
        <v>13</v>
      </c>
      <c r="B147" s="6">
        <v>2.4351596752121708E-2</v>
      </c>
      <c r="D147" s="6">
        <v>9.7711334746285166E-3</v>
      </c>
    </row>
    <row r="148" spans="1:4" x14ac:dyDescent="0.2">
      <c r="A148" s="10" t="s">
        <v>14</v>
      </c>
      <c r="B148" s="6">
        <v>2.1661903800051559E-2</v>
      </c>
      <c r="D148" s="6">
        <v>7.9988758222725442E-3</v>
      </c>
    </row>
    <row r="149" spans="1:4" x14ac:dyDescent="0.2">
      <c r="A149" s="10" t="s">
        <v>3</v>
      </c>
      <c r="B149" s="6">
        <v>2.255005426117479E-2</v>
      </c>
      <c r="D149" s="6">
        <v>7.2652605851147387E-3</v>
      </c>
    </row>
    <row r="152" spans="1:4" x14ac:dyDescent="0.2">
      <c r="A152" s="16" t="s">
        <v>1</v>
      </c>
    </row>
    <row r="153" spans="1:4" x14ac:dyDescent="0.2">
      <c r="A153" s="11" t="s">
        <v>34</v>
      </c>
      <c r="B153" s="2" t="s">
        <v>16</v>
      </c>
      <c r="C153" s="2" t="s">
        <v>36</v>
      </c>
      <c r="D153" s="2" t="s">
        <v>17</v>
      </c>
    </row>
    <row r="154" spans="1:4" x14ac:dyDescent="0.2">
      <c r="A154" s="10" t="s">
        <v>4</v>
      </c>
      <c r="B154" s="6">
        <v>1.2054900525554762E-2</v>
      </c>
      <c r="D154" s="6">
        <v>6.9047693969818587E-3</v>
      </c>
    </row>
    <row r="155" spans="1:4" x14ac:dyDescent="0.2">
      <c r="A155" s="10" t="s">
        <v>5</v>
      </c>
      <c r="B155" s="6">
        <v>9.8599408633110834E-3</v>
      </c>
      <c r="D155" s="6">
        <v>7.6294640002564033E-3</v>
      </c>
    </row>
    <row r="156" spans="1:4" x14ac:dyDescent="0.2">
      <c r="A156" s="10" t="s">
        <v>6</v>
      </c>
      <c r="B156" s="6">
        <v>9.7471430468181203E-3</v>
      </c>
      <c r="D156" s="6">
        <v>7.0980662062875531E-3</v>
      </c>
    </row>
    <row r="157" spans="1:4" x14ac:dyDescent="0.2">
      <c r="A157" s="10" t="s">
        <v>7</v>
      </c>
      <c r="B157" s="6">
        <v>1.0292432128349486E-2</v>
      </c>
      <c r="D157" s="6">
        <v>7.347187946967447E-3</v>
      </c>
    </row>
    <row r="158" spans="1:4" x14ac:dyDescent="0.2">
      <c r="A158" s="10" t="s">
        <v>8</v>
      </c>
      <c r="B158" s="6">
        <v>1.0700840890756758E-2</v>
      </c>
      <c r="D158" s="6">
        <v>8.2841331793262959E-3</v>
      </c>
    </row>
    <row r="159" spans="1:4" x14ac:dyDescent="0.2">
      <c r="A159" s="10" t="s">
        <v>9</v>
      </c>
      <c r="B159" s="6">
        <v>1.1063441356682687E-2</v>
      </c>
      <c r="D159" s="6">
        <v>8.6210098959630891E-3</v>
      </c>
    </row>
    <row r="160" spans="1:4" x14ac:dyDescent="0.2">
      <c r="A160" s="10" t="s">
        <v>10</v>
      </c>
      <c r="B160" s="6">
        <v>1.0661869454604681E-2</v>
      </c>
      <c r="D160" s="6">
        <v>8.6649624937519699E-3</v>
      </c>
    </row>
    <row r="161" spans="1:4" x14ac:dyDescent="0.2">
      <c r="A161" s="10" t="s">
        <v>11</v>
      </c>
      <c r="B161" s="6">
        <v>9.3758639996125107E-3</v>
      </c>
      <c r="D161" s="6">
        <v>8.4298732786184678E-3</v>
      </c>
    </row>
    <row r="162" spans="1:4" x14ac:dyDescent="0.2">
      <c r="A162" s="10" t="s">
        <v>12</v>
      </c>
      <c r="B162" s="6">
        <v>9.0933480646916351E-3</v>
      </c>
      <c r="D162" s="6">
        <v>8.3270576676213893E-3</v>
      </c>
    </row>
    <row r="163" spans="1:4" x14ac:dyDescent="0.2">
      <c r="A163" s="10" t="s">
        <v>13</v>
      </c>
      <c r="B163" s="6">
        <v>9.2341658080921738E-3</v>
      </c>
      <c r="D163" s="6">
        <v>7.7246123838287757E-3</v>
      </c>
    </row>
    <row r="164" spans="1:4" x14ac:dyDescent="0.2">
      <c r="A164" s="10" t="s">
        <v>14</v>
      </c>
      <c r="B164" s="6">
        <v>8.635683150097332E-3</v>
      </c>
      <c r="D164" s="6">
        <v>7.1327893646022968E-3</v>
      </c>
    </row>
    <row r="165" spans="1:4" x14ac:dyDescent="0.2">
      <c r="A165" s="10" t="s">
        <v>3</v>
      </c>
      <c r="B165" s="6">
        <v>8.4347896334379738E-3</v>
      </c>
      <c r="D165" s="6">
        <v>7.0029225640855907E-3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Amaya</dc:creator>
  <cp:lastModifiedBy>Paula Amaya</cp:lastModifiedBy>
  <dcterms:created xsi:type="dcterms:W3CDTF">2025-03-18T11:51:48Z</dcterms:created>
  <dcterms:modified xsi:type="dcterms:W3CDTF">2025-03-20T02:46:12Z</dcterms:modified>
</cp:coreProperties>
</file>