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ata_Compression\"/>
    </mc:Choice>
  </mc:AlternateContent>
  <xr:revisionPtr revIDLastSave="0" documentId="13_ncr:1_{551AEB73-1963-479C-99A3-DEA1D5F468F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B29" i="3"/>
  <c r="C32" i="2"/>
  <c r="D32" i="2"/>
  <c r="E32" i="2"/>
  <c r="F32" i="2"/>
  <c r="B32" i="2"/>
  <c r="C31" i="2"/>
  <c r="D31" i="2"/>
  <c r="E31" i="2"/>
  <c r="F31" i="2"/>
  <c r="B31" i="2"/>
  <c r="C29" i="2"/>
  <c r="D29" i="2"/>
  <c r="E29" i="2"/>
  <c r="F29" i="2"/>
  <c r="C28" i="2"/>
  <c r="D28" i="2"/>
  <c r="E28" i="2"/>
  <c r="F28" i="2"/>
  <c r="B28" i="2"/>
  <c r="C30" i="2"/>
  <c r="D30" i="2"/>
  <c r="E30" i="2"/>
  <c r="F30" i="2"/>
  <c r="B30" i="2"/>
  <c r="B31" i="3"/>
  <c r="B30" i="3"/>
  <c r="K30" i="3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C27" i="2"/>
  <c r="D27" i="2"/>
  <c r="E27" i="2"/>
  <c r="F27" i="2"/>
  <c r="B27" i="2"/>
  <c r="C31" i="3"/>
  <c r="D31" i="3"/>
  <c r="E31" i="3"/>
  <c r="F31" i="3"/>
  <c r="G31" i="3"/>
  <c r="H31" i="3"/>
  <c r="I31" i="3"/>
  <c r="J31" i="3"/>
  <c r="K31" i="3"/>
  <c r="C28" i="3"/>
  <c r="D28" i="3"/>
  <c r="E28" i="3"/>
  <c r="F28" i="3"/>
  <c r="G28" i="3"/>
  <c r="H28" i="3"/>
  <c r="I28" i="3"/>
  <c r="J28" i="3"/>
  <c r="K28" i="3"/>
  <c r="B28" i="3"/>
</calcChain>
</file>

<file path=xl/sharedStrings.xml><?xml version="1.0" encoding="utf-8"?>
<sst xmlns="http://schemas.openxmlformats.org/spreadsheetml/2006/main" count="325" uniqueCount="171">
  <si>
    <t>Test No.</t>
  </si>
  <si>
    <t>Algorithm</t>
  </si>
  <si>
    <t>Huffman</t>
  </si>
  <si>
    <t>PPM</t>
  </si>
  <si>
    <t>RLE</t>
  </si>
  <si>
    <t>LZW</t>
  </si>
  <si>
    <t>Compression Time</t>
  </si>
  <si>
    <t>Decompression Time</t>
  </si>
  <si>
    <t>Compression Ratio</t>
  </si>
  <si>
    <t>Total Time</t>
  </si>
  <si>
    <t>Arithmetic</t>
  </si>
  <si>
    <t>Comp Time</t>
  </si>
  <si>
    <t>Decomp Time</t>
  </si>
  <si>
    <t>Avg. Time</t>
  </si>
  <si>
    <t>Avg. Text Files</t>
  </si>
  <si>
    <t>Avg. Audio/Video</t>
  </si>
  <si>
    <t>Avg. Pictures</t>
  </si>
  <si>
    <t>Avg. Ratio</t>
  </si>
  <si>
    <t>Avg png/jpg</t>
  </si>
  <si>
    <t>Avg other pics</t>
  </si>
  <si>
    <t>Initial Size</t>
  </si>
  <si>
    <t>Comp Size</t>
  </si>
  <si>
    <t>2 512 110</t>
  </si>
  <si>
    <t>211 543</t>
  </si>
  <si>
    <t>7 170</t>
  </si>
  <si>
    <t>22 680</t>
  </si>
  <si>
    <t>6 231 943</t>
  </si>
  <si>
    <t>130 414</t>
  </si>
  <si>
    <t>11 059 338</t>
  </si>
  <si>
    <t>511 285</t>
  </si>
  <si>
    <t>3 752 905</t>
  </si>
  <si>
    <t>363 029</t>
  </si>
  <si>
    <t>4 634 625</t>
  </si>
  <si>
    <t>5 793 165</t>
  </si>
  <si>
    <t>8 953 438</t>
  </si>
  <si>
    <t>8 953 530</t>
  </si>
  <si>
    <t>2 391 568</t>
  </si>
  <si>
    <t>3 560 708</t>
  </si>
  <si>
    <t>3 611 230</t>
  </si>
  <si>
    <t>453 018</t>
  </si>
  <si>
    <t>1 340 053</t>
  </si>
  <si>
    <t>607 099</t>
  </si>
  <si>
    <t>2 623 402</t>
  </si>
  <si>
    <t>1 484 901</t>
  </si>
  <si>
    <t>1 855 113</t>
  </si>
  <si>
    <t>603 485</t>
  </si>
  <si>
    <t>600 005</t>
  </si>
  <si>
    <t>1 844 325</t>
  </si>
  <si>
    <t>73 556</t>
  </si>
  <si>
    <t>4 313</t>
  </si>
  <si>
    <t>14 138</t>
  </si>
  <si>
    <t>3 700 099</t>
  </si>
  <si>
    <t>81 429</t>
  </si>
  <si>
    <t>10 585 824</t>
  </si>
  <si>
    <t>511 491</t>
  </si>
  <si>
    <t>3 754 768</t>
  </si>
  <si>
    <t>207 220</t>
  </si>
  <si>
    <t>4 630 470</t>
  </si>
  <si>
    <t>5 781 238</t>
  </si>
  <si>
    <t>8 015 107</t>
  </si>
  <si>
    <t>8 015 202</t>
  </si>
  <si>
    <t>2 375 728</t>
  </si>
  <si>
    <t>3 553 121</t>
  </si>
  <si>
    <t>3 599 582</t>
  </si>
  <si>
    <t>66 403</t>
  </si>
  <si>
    <t>248 389</t>
  </si>
  <si>
    <t>337 109</t>
  </si>
  <si>
    <t>1 891 449</t>
  </si>
  <si>
    <t>984 854</t>
  </si>
  <si>
    <t>1 107 999</t>
  </si>
  <si>
    <t>108 301</t>
  </si>
  <si>
    <t>448 960</t>
  </si>
  <si>
    <t>1 835 484</t>
  </si>
  <si>
    <t>72 774</t>
  </si>
  <si>
    <t>5 056</t>
  </si>
  <si>
    <t>14 825</t>
  </si>
  <si>
    <t>3 678 382</t>
  </si>
  <si>
    <t>81 705</t>
  </si>
  <si>
    <t>10 559 095</t>
  </si>
  <si>
    <t>511 712</t>
  </si>
  <si>
    <t>3 753 309</t>
  </si>
  <si>
    <t>207 035</t>
  </si>
  <si>
    <t>4 620 009</t>
  </si>
  <si>
    <t>5 766 606</t>
  </si>
  <si>
    <t>7 990 451</t>
  </si>
  <si>
    <t>7 990 546</t>
  </si>
  <si>
    <t>2 371 134</t>
  </si>
  <si>
    <t>3 547 155</t>
  </si>
  <si>
    <t>3 591 351</t>
  </si>
  <si>
    <t>23 317</t>
  </si>
  <si>
    <t>204 068</t>
  </si>
  <si>
    <t>335 157</t>
  </si>
  <si>
    <t>1 882 812</t>
  </si>
  <si>
    <t>978 694</t>
  </si>
  <si>
    <t>1 102 926</t>
  </si>
  <si>
    <t>75 471</t>
  </si>
  <si>
    <t>447 598</t>
  </si>
  <si>
    <t>966 779</t>
  </si>
  <si>
    <t>41 940</t>
  </si>
  <si>
    <t>2 377</t>
  </si>
  <si>
    <t>12 562</t>
  </si>
  <si>
    <t>989 510</t>
  </si>
  <si>
    <t>46 224</t>
  </si>
  <si>
    <t>5 655 550</t>
  </si>
  <si>
    <t>685 284</t>
  </si>
  <si>
    <t>5 492 901</t>
  </si>
  <si>
    <t>88 920</t>
  </si>
  <si>
    <t>6 665 642</t>
  </si>
  <si>
    <t>8 426 522</t>
  </si>
  <si>
    <t>9 951 213</t>
  </si>
  <si>
    <t>9 951 283</t>
  </si>
  <si>
    <t>3 353 440</t>
  </si>
  <si>
    <t>5 140 175</t>
  </si>
  <si>
    <t>5 119 646</t>
  </si>
  <si>
    <t>18 766</t>
  </si>
  <si>
    <t>40 535</t>
  </si>
  <si>
    <t>189 183</t>
  </si>
  <si>
    <t>813 068</t>
  </si>
  <si>
    <t>432 976</t>
  </si>
  <si>
    <t>503 889</t>
  </si>
  <si>
    <t>45 487</t>
  </si>
  <si>
    <t>633 874</t>
  </si>
  <si>
    <t>2 650 504</t>
  </si>
  <si>
    <t>112 497</t>
  </si>
  <si>
    <t>6 980</t>
  </si>
  <si>
    <t>16 966</t>
  </si>
  <si>
    <t>6 330 742</t>
  </si>
  <si>
    <t>132 543</t>
  </si>
  <si>
    <t>10 751 502</t>
  </si>
  <si>
    <t>513 173</t>
  </si>
  <si>
    <t>3 777 049</t>
  </si>
  <si>
    <t>335 186</t>
  </si>
  <si>
    <t>4 642 290</t>
  </si>
  <si>
    <t>5 822 027</t>
  </si>
  <si>
    <t>8 842 998</t>
  </si>
  <si>
    <t>8 843 104</t>
  </si>
  <si>
    <t>2 376 626</t>
  </si>
  <si>
    <t>3 551 919</t>
  </si>
  <si>
    <t>3 592 358</t>
  </si>
  <si>
    <t>38 208</t>
  </si>
  <si>
    <t>78 996</t>
  </si>
  <si>
    <t>618 238</t>
  </si>
  <si>
    <t>2 645 823</t>
  </si>
  <si>
    <t>1 494 112</t>
  </si>
  <si>
    <t>1 877 564</t>
  </si>
  <si>
    <t>285 780</t>
  </si>
  <si>
    <t>609 427</t>
  </si>
  <si>
    <t>1 403 229</t>
  </si>
  <si>
    <t>52 723</t>
  </si>
  <si>
    <t>3 055</t>
  </si>
  <si>
    <t>11 829</t>
  </si>
  <si>
    <t>2 137 655</t>
  </si>
  <si>
    <t>69 098</t>
  </si>
  <si>
    <t>9 586 844</t>
  </si>
  <si>
    <t>688 904</t>
  </si>
  <si>
    <t>5 122 586</t>
  </si>
  <si>
    <t>154 107</t>
  </si>
  <si>
    <t>6 220 481</t>
  </si>
  <si>
    <t>7 795 811</t>
  </si>
  <si>
    <t>10 175 608</t>
  </si>
  <si>
    <t>3 169 284</t>
  </si>
  <si>
    <t>4 750 692</t>
  </si>
  <si>
    <t>4 774 166</t>
  </si>
  <si>
    <t>18 377</t>
  </si>
  <si>
    <t>43 263</t>
  </si>
  <si>
    <t>312 466</t>
  </si>
  <si>
    <t>1 552 025</t>
  </si>
  <si>
    <t>780 708</t>
  </si>
  <si>
    <t>919 761</t>
  </si>
  <si>
    <t>48 413</t>
  </si>
  <si>
    <t>617 997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</si>
</sst>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4F25"/>
        <bgColor indexed="64"/>
      </patternFill>
    </fill>
    <fill>
      <patternFill patternType="solid">
        <fgColor rgb="FFDD7D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B7C"/>
        <bgColor indexed="64"/>
      </patternFill>
    </fill>
    <fill>
      <patternFill patternType="solid">
        <fgColor rgb="FF1199FF"/>
        <bgColor indexed="64"/>
      </patternFill>
    </fill>
    <fill>
      <patternFill patternType="solid">
        <fgColor rgb="FF008A00"/>
        <bgColor indexed="64"/>
      </patternFill>
    </fill>
    <fill>
      <patternFill patternType="solid">
        <fgColor rgb="FFCD3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6" xfId="0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0" fontId="0" fillId="4" borderId="16" xfId="0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0" xfId="0" applyNumberFormat="1" applyFill="1"/>
    <xf numFmtId="0" fontId="0" fillId="5" borderId="17" xfId="0" applyFill="1" applyBorder="1"/>
    <xf numFmtId="164" fontId="0" fillId="5" borderId="12" xfId="0" applyNumberFormat="1" applyFill="1" applyBorder="1"/>
    <xf numFmtId="164" fontId="0" fillId="5" borderId="14" xfId="0" applyNumberFormat="1" applyFill="1" applyBorder="1"/>
    <xf numFmtId="164" fontId="0" fillId="5" borderId="13" xfId="0" applyNumberFormat="1" applyFill="1" applyBorder="1"/>
    <xf numFmtId="0" fontId="0" fillId="6" borderId="15" xfId="0" applyFill="1" applyBorder="1"/>
    <xf numFmtId="164" fontId="0" fillId="6" borderId="7" xfId="0" applyNumberFormat="1" applyFill="1" applyBorder="1"/>
    <xf numFmtId="164" fontId="0" fillId="6" borderId="9" xfId="0" applyNumberFormat="1" applyFill="1" applyBorder="1"/>
    <xf numFmtId="164" fontId="0" fillId="6" borderId="8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6" borderId="18" xfId="0" applyFill="1" applyBorder="1"/>
    <xf numFmtId="0" fontId="0" fillId="6" borderId="19" xfId="0" applyFill="1" applyBorder="1"/>
    <xf numFmtId="0" fontId="0" fillId="4" borderId="15" xfId="0" applyFill="1" applyBorder="1"/>
    <xf numFmtId="0" fontId="0" fillId="4" borderId="9" xfId="0" applyFill="1" applyBorder="1"/>
    <xf numFmtId="0" fontId="0" fillId="3" borderId="11" xfId="0" applyFill="1" applyBorder="1"/>
    <xf numFmtId="0" fontId="0" fillId="5" borderId="14" xfId="0" applyFill="1" applyBorder="1"/>
    <xf numFmtId="0" fontId="0" fillId="14" borderId="11" xfId="0" applyFill="1" applyBorder="1"/>
    <xf numFmtId="0" fontId="0" fillId="15" borderId="14" xfId="0" applyFill="1" applyBorder="1"/>
    <xf numFmtId="0" fontId="0" fillId="14" borderId="16" xfId="0" applyFill="1" applyBorder="1"/>
    <xf numFmtId="0" fontId="0" fillId="15" borderId="17" xfId="0" applyFill="1" applyBorder="1"/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1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6" borderId="17" xfId="0" applyFill="1" applyBorder="1"/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3FFF"/>
      <color rgb="FF008A00"/>
      <color rgb="FF1199FF"/>
      <color rgb="FFFF3B7C"/>
      <color rgb="FFFF9966"/>
      <color rgb="FFFF6600"/>
      <color rgb="FFFF4F25"/>
      <color rgb="FFFF3300"/>
      <color rgb="FFFF9900"/>
      <color rgb="FFDD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Compression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6-4551-8F88-229ADAF8D488}"/>
              </c:ext>
            </c:extLst>
          </c:dPt>
          <c:dPt>
            <c:idx val="1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B6-4551-8F88-229ADAF8D488}"/>
              </c:ext>
            </c:extLst>
          </c:dPt>
          <c:dPt>
            <c:idx val="2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6-4551-8F88-229ADAF8D488}"/>
              </c:ext>
            </c:extLst>
          </c:dPt>
          <c:dPt>
            <c:idx val="3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B6-4551-8F88-229ADAF8D4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6-4551-8F88-229ADAF8D488}"/>
              </c:ext>
            </c:extLst>
          </c:dPt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Sheet2!$B$27:$F$27</c:f>
              <c:numCache>
                <c:formatCode>General</c:formatCode>
                <c:ptCount val="5"/>
                <c:pt idx="0">
                  <c:v>0.70497200000000004</c:v>
                </c:pt>
                <c:pt idx="1">
                  <c:v>0.70129599999999992</c:v>
                </c:pt>
                <c:pt idx="2">
                  <c:v>0.69233199999999995</c:v>
                </c:pt>
                <c:pt idx="3">
                  <c:v>0.87564000000000008</c:v>
                </c:pt>
                <c:pt idx="4">
                  <c:v>0.74324799999999991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6-4551-8F88-229ADAF8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87272"/>
        <c:axId val="660584392"/>
      </c:barChart>
      <c:catAx>
        <c:axId val="66058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4392"/>
        <c:crosses val="autoZero"/>
        <c:auto val="1"/>
        <c:lblAlgn val="ctr"/>
        <c:lblOffset val="100"/>
        <c:noMultiLvlLbl val="0"/>
      </c:catAx>
      <c:valAx>
        <c:axId val="66058439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72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Audio/Video</a:t>
            </a:r>
            <a:r>
              <a:rPr lang="en-US" baseline="0"/>
              <a:t> Compression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4-4893-A3BB-B0EAC61D007C}"/>
              </c:ext>
            </c:extLst>
          </c:dPt>
          <c:dPt>
            <c:idx val="1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94-4893-A3BB-B0EAC61D007C}"/>
              </c:ext>
            </c:extLst>
          </c:dPt>
          <c:dPt>
            <c:idx val="2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4-4893-A3BB-B0EAC61D007C}"/>
              </c:ext>
            </c:extLst>
          </c:dPt>
          <c:dPt>
            <c:idx val="3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94-4893-A3BB-B0EAC61D00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94-4893-A3BB-B0EAC61D007C}"/>
              </c:ext>
            </c:extLst>
          </c:dPt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Sheet2!$B$28:$F$28</c:f>
              <c:numCache>
                <c:formatCode>General</c:formatCode>
                <c:ptCount val="5"/>
                <c:pt idx="0">
                  <c:v>0.96787142857142849</c:v>
                </c:pt>
                <c:pt idx="1">
                  <c:v>0.96555714285714278</c:v>
                </c:pt>
                <c:pt idx="2">
                  <c:v>1.3398428571428571</c:v>
                </c:pt>
                <c:pt idx="3">
                  <c:v>0.99537142857142868</c:v>
                </c:pt>
                <c:pt idx="4">
                  <c:v>1.2498857142857145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4-4893-A3BB-B0EAC61D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65016"/>
        <c:axId val="704163936"/>
      </c:barChart>
      <c:catAx>
        <c:axId val="7041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3936"/>
        <c:crossesAt val="0.9"/>
        <c:auto val="1"/>
        <c:lblAlgn val="ctr"/>
        <c:lblOffset val="100"/>
        <c:noMultiLvlLbl val="0"/>
      </c:catAx>
      <c:valAx>
        <c:axId val="704163936"/>
        <c:scaling>
          <c:orientation val="minMax"/>
          <c:max val="1.3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Pictures</a:t>
            </a:r>
            <a:r>
              <a:rPr lang="en-US" baseline="0"/>
              <a:t> Compression Ratios Extended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Avg. Pictures Time</c:v>
          </c:tx>
          <c:spPr>
            <a:solidFill>
              <a:srgbClr val="FF4F25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Sheet2!$B$30:$F$30</c:f>
              <c:numCache>
                <c:formatCode>General</c:formatCode>
                <c:ptCount val="5"/>
                <c:pt idx="0">
                  <c:v>0.65793999999999997</c:v>
                </c:pt>
                <c:pt idx="1">
                  <c:v>0.63183999999999996</c:v>
                </c:pt>
                <c:pt idx="2">
                  <c:v>0.67735999999999996</c:v>
                </c:pt>
                <c:pt idx="3">
                  <c:v>0.62505999999999995</c:v>
                </c:pt>
                <c:pt idx="4">
                  <c:v>0.70833999999999997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4465-A19B-C5CC087C8FA0}"/>
            </c:ext>
          </c:extLst>
        </c:ser>
        <c:ser>
          <c:idx val="1"/>
          <c:order val="1"/>
          <c:tx>
            <c:v>Avg. Png/Jpg Times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Sheet2!$B$31:$F$31</c:f>
              <c:numCache>
                <c:formatCode>General</c:formatCode>
                <c:ptCount val="5"/>
                <c:pt idx="0">
                  <c:v>1.0004</c:v>
                </c:pt>
                <c:pt idx="1">
                  <c:v>1.0004499999999998</c:v>
                </c:pt>
                <c:pt idx="2">
                  <c:v>1.40195</c:v>
                </c:pt>
                <c:pt idx="3">
                  <c:v>1.0049999999999999</c:v>
                </c:pt>
                <c:pt idx="4">
                  <c:v>1.3010999999999999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3-4465-A19B-C5CC087C8FA0}"/>
            </c:ext>
          </c:extLst>
        </c:ser>
        <c:ser>
          <c:idx val="2"/>
          <c:order val="2"/>
          <c:tx>
            <c:v>Avg. Bmp/Pbm Times</c:v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Sheet2!$B$32:$F$32</c:f>
              <c:numCache>
                <c:formatCode>General</c:formatCode>
                <c:ptCount val="5"/>
                <c:pt idx="0">
                  <c:v>0.42963333333333331</c:v>
                </c:pt>
                <c:pt idx="1">
                  <c:v>0.38610000000000005</c:v>
                </c:pt>
                <c:pt idx="2">
                  <c:v>0.1943</c:v>
                </c:pt>
                <c:pt idx="3">
                  <c:v>0.37176666666666663</c:v>
                </c:pt>
                <c:pt idx="4">
                  <c:v>0.31316666666666665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3-4465-A19B-C5CC087C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57816"/>
        <c:axId val="704153496"/>
      </c:barChart>
      <c:catAx>
        <c:axId val="7041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53496"/>
        <c:crosses val="autoZero"/>
        <c:auto val="1"/>
        <c:lblAlgn val="ctr"/>
        <c:lblOffset val="100"/>
        <c:noMultiLvlLbl val="0"/>
      </c:catAx>
      <c:valAx>
        <c:axId val="7041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Text Files Compression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E-43D8-9AA7-DA1E00C6BCB4}"/>
              </c:ext>
            </c:extLst>
          </c:dPt>
          <c:dPt>
            <c:idx val="1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9E-43D8-9AA7-DA1E00C6BCB4}"/>
              </c:ext>
            </c:extLst>
          </c:dPt>
          <c:dPt>
            <c:idx val="2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E-43D8-9AA7-DA1E00C6BCB4}"/>
              </c:ext>
            </c:extLst>
          </c:dPt>
          <c:dPt>
            <c:idx val="3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9E-43D8-9AA7-DA1E00C6BCB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9E-43D8-9AA7-DA1E00C6BCB4}"/>
              </c:ext>
            </c:extLst>
          </c:dPt>
          <c:cat>
            <c:strRef>
              <c:f>Sheet2!$B$1:$F$1</c:f>
              <c:strCache>
                <c:ptCount val="5"/>
                <c:pt idx="0">
                  <c:v>Huffman</c:v>
                </c:pt>
                <c:pt idx="1">
                  <c:v>Arithmetic</c:v>
                </c:pt>
                <c:pt idx="2">
                  <c:v>PPM</c:v>
                </c:pt>
                <c:pt idx="3">
                  <c:v>RLE</c:v>
                </c:pt>
                <c:pt idx="4">
                  <c:v>LZW</c:v>
                </c:pt>
              </c:strCache>
            </c:strRef>
          </c:cat>
          <c:val>
            <c:numRef>
              <c:f>Sheet2!$B$29:$F$29</c:f>
              <c:numCache>
                <c:formatCode>General</c:formatCode>
                <c:ptCount val="5"/>
                <c:pt idx="0">
                  <c:v>0.58150000000000002</c:v>
                </c:pt>
                <c:pt idx="1">
                  <c:v>0.58571538461538464</c:v>
                </c:pt>
                <c:pt idx="2">
                  <c:v>0.34943076923076927</c:v>
                </c:pt>
                <c:pt idx="3">
                  <c:v>0.90754615384615378</c:v>
                </c:pt>
                <c:pt idx="4">
                  <c:v>0.48386923076923066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3D8-9AA7-DA1E00C6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84032"/>
        <c:axId val="660585472"/>
      </c:barChart>
      <c:catAx>
        <c:axId val="6605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5472"/>
        <c:crosses val="autoZero"/>
        <c:auto val="1"/>
        <c:lblAlgn val="ctr"/>
        <c:lblOffset val="100"/>
        <c:noMultiLvlLbl val="0"/>
      </c:catAx>
      <c:valAx>
        <c:axId val="660585472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Compression Ratios for Entropy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Huffman</c:v>
                </c:pt>
              </c:strCache>
            </c:strRef>
          </c:tx>
          <c:spPr>
            <a:solidFill>
              <a:srgbClr val="CD3FFF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English</c:v>
              </c:pt>
              <c:pt idx="1">
                <c:v>Chinese</c:v>
              </c:pt>
              <c:pt idx="2">
                <c:v>Korean</c:v>
              </c:pt>
              <c:pt idx="3">
                <c:v>Japanese</c:v>
              </c:pt>
            </c:strLit>
          </c:cat>
          <c:val>
            <c:numRef>
              <c:f>Sheet2!$B$21:$B$24</c:f>
              <c:numCache>
                <c:formatCode>General</c:formatCode>
                <c:ptCount val="4"/>
                <c:pt idx="0">
                  <c:v>0.55520000000000003</c:v>
                </c:pt>
                <c:pt idx="1">
                  <c:v>0.72089999999999999</c:v>
                </c:pt>
                <c:pt idx="2">
                  <c:v>0.66320000000000001</c:v>
                </c:pt>
                <c:pt idx="3">
                  <c:v>0.59719999999999995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F-40B2-9245-658165D63E0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Arithmetic</c:v>
                </c:pt>
              </c:strCache>
            </c:strRef>
          </c:tx>
          <c:spPr>
            <a:solidFill>
              <a:srgbClr val="008A0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English</c:v>
              </c:pt>
              <c:pt idx="1">
                <c:v>Chinese</c:v>
              </c:pt>
              <c:pt idx="2">
                <c:v>Korean</c:v>
              </c:pt>
              <c:pt idx="3">
                <c:v>Japanese</c:v>
              </c:pt>
            </c:strLit>
          </c:cat>
          <c:val>
            <c:numRef>
              <c:f>Sheet2!$C$21:$C$24</c:f>
              <c:numCache>
                <c:formatCode>General</c:formatCode>
                <c:ptCount val="4"/>
                <c:pt idx="0">
                  <c:v>0.55210000000000004</c:v>
                </c:pt>
                <c:pt idx="1">
                  <c:v>0.7177</c:v>
                </c:pt>
                <c:pt idx="2">
                  <c:v>0.65910000000000002</c:v>
                </c:pt>
                <c:pt idx="3">
                  <c:v>0.59450000000000003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F-40B2-9245-658165D6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20904"/>
        <c:axId val="748622344"/>
      </c:barChart>
      <c:catAx>
        <c:axId val="7486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2344"/>
        <c:crosses val="autoZero"/>
        <c:auto val="1"/>
        <c:lblAlgn val="ctr"/>
        <c:lblOffset val="100"/>
        <c:noMultiLvlLbl val="0"/>
      </c:catAx>
      <c:valAx>
        <c:axId val="748622344"/>
        <c:scaling>
          <c:orientation val="minMax"/>
          <c:max val="0.73000000000000009"/>
          <c:min val="0.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090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Compression/Decompression</a:t>
            </a:r>
            <a:r>
              <a:rPr lang="en-US" baseline="0"/>
              <a:t> Time for Audio/Video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693-47B2-8B47-46AE51945B0A}"/>
              </c:ext>
            </c:extLst>
          </c:dPt>
          <c:dPt>
            <c:idx val="1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93-47B2-8B47-46AE51945B0A}"/>
              </c:ext>
            </c:extLst>
          </c:dPt>
          <c:dPt>
            <c:idx val="2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93-47B2-8B47-46AE51945B0A}"/>
              </c:ext>
            </c:extLst>
          </c:dPt>
          <c:dPt>
            <c:idx val="3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93-47B2-8B47-46AE51945B0A}"/>
              </c:ext>
            </c:extLst>
          </c:dPt>
          <c:dPt>
            <c:idx val="4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693-47B2-8B47-46AE51945B0A}"/>
              </c:ext>
            </c:extLst>
          </c:dPt>
          <c:dPt>
            <c:idx val="5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93-47B2-8B47-46AE51945B0A}"/>
              </c:ext>
            </c:extLst>
          </c:dPt>
          <c:dPt>
            <c:idx val="6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693-47B2-8B47-46AE51945B0A}"/>
              </c:ext>
            </c:extLst>
          </c:dPt>
          <c:dPt>
            <c:idx val="7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93-47B2-8B47-46AE51945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693-47B2-8B47-46AE51945B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93-47B2-8B47-46AE51945B0A}"/>
              </c:ext>
            </c:extLst>
          </c:dPt>
          <c:cat>
            <c:strRef>
              <c:f>Sheet3!$B$1:$K$1</c:f>
              <c:strCache>
                <c:ptCount val="9"/>
                <c:pt idx="0">
                  <c:v>Huffman</c:v>
                </c:pt>
                <c:pt idx="2">
                  <c:v>Arithmetic</c:v>
                </c:pt>
                <c:pt idx="4">
                  <c:v>PPM</c:v>
                </c:pt>
                <c:pt idx="6">
                  <c:v>RLE</c:v>
                </c:pt>
                <c:pt idx="8">
                  <c:v>LZW</c:v>
                </c:pt>
              </c:strCache>
            </c:strRef>
          </c:cat>
          <c:val>
            <c:numRef>
              <c:f>Sheet3!$B$29:$K$29</c:f>
              <c:numCache>
                <c:formatCode>0.0000</c:formatCode>
                <c:ptCount val="10"/>
                <c:pt idx="0">
                  <c:v>0.41915028571428575</c:v>
                </c:pt>
                <c:pt idx="1">
                  <c:v>1.4125588571428569</c:v>
                </c:pt>
                <c:pt idx="2">
                  <c:v>1.3769731428571426</c:v>
                </c:pt>
                <c:pt idx="3">
                  <c:v>2.523030857142857</c:v>
                </c:pt>
                <c:pt idx="4">
                  <c:v>35.917684285714287</c:v>
                </c:pt>
                <c:pt idx="5">
                  <c:v>36.507624</c:v>
                </c:pt>
                <c:pt idx="6">
                  <c:v>1.0338100000000001</c:v>
                </c:pt>
                <c:pt idx="7">
                  <c:v>1.0315142857142858</c:v>
                </c:pt>
                <c:pt idx="8">
                  <c:v>43.333142857142853</c:v>
                </c:pt>
                <c:pt idx="9">
                  <c:v>0.13275714285714285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47B2-8B47-46AE5194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096760"/>
        <c:axId val="705098920"/>
      </c:barChart>
      <c:catAx>
        <c:axId val="7050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8920"/>
        <c:crosses val="autoZero"/>
        <c:auto val="1"/>
        <c:lblAlgn val="ctr"/>
        <c:lblOffset val="100"/>
        <c:noMultiLvlLbl val="0"/>
      </c:catAx>
      <c:valAx>
        <c:axId val="705098920"/>
        <c:scaling>
          <c:orientation val="minMax"/>
          <c:max val="4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Compression/Decompression Time for Text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62-484E-9EC4-659D3EB2B788}"/>
              </c:ext>
            </c:extLst>
          </c:dPt>
          <c:dPt>
            <c:idx val="1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2-484E-9EC4-659D3EB2B788}"/>
              </c:ext>
            </c:extLst>
          </c:dPt>
          <c:dPt>
            <c:idx val="2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62-484E-9EC4-659D3EB2B788}"/>
              </c:ext>
            </c:extLst>
          </c:dPt>
          <c:dPt>
            <c:idx val="3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2-484E-9EC4-659D3EB2B788}"/>
              </c:ext>
            </c:extLst>
          </c:dPt>
          <c:dPt>
            <c:idx val="4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2-484E-9EC4-659D3EB2B788}"/>
              </c:ext>
            </c:extLst>
          </c:dPt>
          <c:dPt>
            <c:idx val="5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62-484E-9EC4-659D3EB2B788}"/>
              </c:ext>
            </c:extLst>
          </c:dPt>
          <c:dPt>
            <c:idx val="6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62-484E-9EC4-659D3EB2B788}"/>
              </c:ext>
            </c:extLst>
          </c:dPt>
          <c:dPt>
            <c:idx val="7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2-484E-9EC4-659D3EB2B788}"/>
              </c:ext>
            </c:extLst>
          </c:dPt>
          <c:cat>
            <c:strRef>
              <c:f>Sheet3!$B$1:$K$1</c:f>
              <c:strCache>
                <c:ptCount val="9"/>
                <c:pt idx="0">
                  <c:v>Huffman</c:v>
                </c:pt>
                <c:pt idx="2">
                  <c:v>Arithmetic</c:v>
                </c:pt>
                <c:pt idx="4">
                  <c:v>PPM</c:v>
                </c:pt>
                <c:pt idx="6">
                  <c:v>RLE</c:v>
                </c:pt>
                <c:pt idx="8">
                  <c:v>LZW</c:v>
                </c:pt>
              </c:strCache>
            </c:strRef>
          </c:cat>
          <c:val>
            <c:numRef>
              <c:f>Sheet3!$B$30:$K$30</c:f>
              <c:numCache>
                <c:formatCode>0.0000</c:formatCode>
                <c:ptCount val="10"/>
                <c:pt idx="0">
                  <c:v>9.4395076923076929E-2</c:v>
                </c:pt>
                <c:pt idx="1">
                  <c:v>0.23426046153846158</c:v>
                </c:pt>
                <c:pt idx="2">
                  <c:v>0.28963484615384616</c:v>
                </c:pt>
                <c:pt idx="3">
                  <c:v>0.47907207692307696</c:v>
                </c:pt>
                <c:pt idx="4">
                  <c:v>2.7356890769230771</c:v>
                </c:pt>
                <c:pt idx="5">
                  <c:v>3.060488307692308</c:v>
                </c:pt>
                <c:pt idx="6">
                  <c:v>0.2344461538461538</c:v>
                </c:pt>
                <c:pt idx="7">
                  <c:v>0.23076923076923081</c:v>
                </c:pt>
                <c:pt idx="8">
                  <c:v>9.491607692307694</c:v>
                </c:pt>
                <c:pt idx="9">
                  <c:v>2.2300000000000004E-2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2-484E-9EC4-659D3EB2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93336"/>
        <c:axId val="419286856"/>
      </c:barChart>
      <c:catAx>
        <c:axId val="4192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86856"/>
        <c:crosses val="autoZero"/>
        <c:auto val="1"/>
        <c:lblAlgn val="ctr"/>
        <c:lblOffset val="100"/>
        <c:noMultiLvlLbl val="0"/>
      </c:catAx>
      <c:valAx>
        <c:axId val="4192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Compression/Decompression Time for Pictures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8D-413F-A773-7F8F8DBD4E6E}"/>
              </c:ext>
            </c:extLst>
          </c:dPt>
          <c:dPt>
            <c:idx val="1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8D-413F-A773-7F8F8DBD4E6E}"/>
              </c:ext>
            </c:extLst>
          </c:dPt>
          <c:dPt>
            <c:idx val="2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38D-413F-A773-7F8F8DBD4E6E}"/>
              </c:ext>
            </c:extLst>
          </c:dPt>
          <c:dPt>
            <c:idx val="3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8D-413F-A773-7F8F8DBD4E6E}"/>
              </c:ext>
            </c:extLst>
          </c:dPt>
          <c:dPt>
            <c:idx val="4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8D-413F-A773-7F8F8DBD4E6E}"/>
              </c:ext>
            </c:extLst>
          </c:dPt>
          <c:dPt>
            <c:idx val="5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8D-413F-A773-7F8F8DBD4E6E}"/>
              </c:ext>
            </c:extLst>
          </c:dPt>
          <c:dPt>
            <c:idx val="6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8D-413F-A773-7F8F8DBD4E6E}"/>
              </c:ext>
            </c:extLst>
          </c:dPt>
          <c:dPt>
            <c:idx val="7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8D-413F-A773-7F8F8DBD4E6E}"/>
              </c:ext>
            </c:extLst>
          </c:dPt>
          <c:cat>
            <c:strRef>
              <c:f>Sheet3!$B$1:$K$1</c:f>
              <c:strCache>
                <c:ptCount val="9"/>
                <c:pt idx="0">
                  <c:v>Huffman</c:v>
                </c:pt>
                <c:pt idx="2">
                  <c:v>Arithmetic</c:v>
                </c:pt>
                <c:pt idx="4">
                  <c:v>PPM</c:v>
                </c:pt>
                <c:pt idx="6">
                  <c:v>RLE</c:v>
                </c:pt>
                <c:pt idx="8">
                  <c:v>LZW</c:v>
                </c:pt>
              </c:strCache>
            </c:strRef>
          </c:cat>
          <c:val>
            <c:numRef>
              <c:f>Sheet3!$B$31:$K$31</c:f>
              <c:numCache>
                <c:formatCode>0.0000</c:formatCode>
                <c:ptCount val="10"/>
                <c:pt idx="0">
                  <c:v>0.27323399999999998</c:v>
                </c:pt>
                <c:pt idx="1">
                  <c:v>0.76887979999999989</c:v>
                </c:pt>
                <c:pt idx="2">
                  <c:v>0.9565035999999999</c:v>
                </c:pt>
                <c:pt idx="3">
                  <c:v>1.6648008000000001</c:v>
                </c:pt>
                <c:pt idx="4">
                  <c:v>12.0459792</c:v>
                </c:pt>
                <c:pt idx="5">
                  <c:v>11.968935599999998</c:v>
                </c:pt>
                <c:pt idx="6">
                  <c:v>0.68674000000000002</c:v>
                </c:pt>
                <c:pt idx="7">
                  <c:v>0.64096000000000009</c:v>
                </c:pt>
                <c:pt idx="8">
                  <c:v>21.190719999999999</c:v>
                </c:pt>
                <c:pt idx="9">
                  <c:v>6.6380000000000008E-2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13F-A773-7F8F8DB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628464"/>
        <c:axId val="748629544"/>
      </c:barChart>
      <c:catAx>
        <c:axId val="7486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9544"/>
        <c:crosses val="autoZero"/>
        <c:auto val="1"/>
        <c:lblAlgn val="ctr"/>
        <c:lblOffset val="100"/>
        <c:noMultiLvlLbl val="0"/>
      </c:catAx>
      <c:valAx>
        <c:axId val="7486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Compression/Decompression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DC-4D40-B091-3428E6BA9293}"/>
              </c:ext>
            </c:extLst>
          </c:dPt>
          <c:dPt>
            <c:idx val="1"/>
            <c:invertIfNegative val="0"/>
            <c:bubble3D val="0"/>
            <c:spPr>
              <a:solidFill>
                <a:srgbClr val="CD3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DC-4D40-B091-3428E6BA9293}"/>
              </c:ext>
            </c:extLst>
          </c:dPt>
          <c:dPt>
            <c:idx val="2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DC-4D40-B091-3428E6BA9293}"/>
              </c:ext>
            </c:extLst>
          </c:dPt>
          <c:dPt>
            <c:idx val="3"/>
            <c:invertIfNegative val="0"/>
            <c:bubble3D val="0"/>
            <c:spPr>
              <a:solidFill>
                <a:srgbClr val="008A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C-4D40-B091-3428E6BA9293}"/>
              </c:ext>
            </c:extLst>
          </c:dPt>
          <c:dPt>
            <c:idx val="4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DC-4D40-B091-3428E6BA9293}"/>
              </c:ext>
            </c:extLst>
          </c:dPt>
          <c:dPt>
            <c:idx val="5"/>
            <c:invertIfNegative val="0"/>
            <c:bubble3D val="0"/>
            <c:spPr>
              <a:solidFill>
                <a:srgbClr val="11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C-4D40-B091-3428E6BA9293}"/>
              </c:ext>
            </c:extLst>
          </c:dPt>
          <c:dPt>
            <c:idx val="6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DC-4D40-B091-3428E6BA9293}"/>
              </c:ext>
            </c:extLst>
          </c:dPt>
          <c:dPt>
            <c:idx val="7"/>
            <c:invertIfNegative val="0"/>
            <c:bubble3D val="0"/>
            <c:spPr>
              <a:solidFill>
                <a:srgbClr val="FF3B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C-4D40-B091-3428E6BA9293}"/>
              </c:ext>
            </c:extLst>
          </c:dPt>
          <c:cat>
            <c:strRef>
              <c:f>Sheet3!$B$1:$K$1</c:f>
              <c:strCache>
                <c:ptCount val="9"/>
                <c:pt idx="0">
                  <c:v>Huffman</c:v>
                </c:pt>
                <c:pt idx="2">
                  <c:v>Arithmetic</c:v>
                </c:pt>
                <c:pt idx="4">
                  <c:v>PPM</c:v>
                </c:pt>
                <c:pt idx="6">
                  <c:v>RLE</c:v>
                </c:pt>
                <c:pt idx="8">
                  <c:v>LZW</c:v>
                </c:pt>
              </c:strCache>
            </c:strRef>
          </c:cat>
          <c:val>
            <c:numRef>
              <c:f>Sheet3!$B$28:$K$28</c:f>
              <c:numCache>
                <c:formatCode>0.0000</c:formatCode>
                <c:ptCount val="10"/>
                <c:pt idx="0">
                  <c:v>0.22067144</c:v>
                </c:pt>
                <c:pt idx="1">
                  <c:v>0.67539300000000013</c:v>
                </c:pt>
                <c:pt idx="2">
                  <c:v>0.71948359999999989</c:v>
                </c:pt>
                <c:pt idx="3">
                  <c:v>1.2607337200000002</c:v>
                </c:pt>
                <c:pt idx="4">
                  <c:v>14.898493399999998</c:v>
                </c:pt>
                <c:pt idx="5">
                  <c:v>15.27091416</c:v>
                </c:pt>
                <c:pt idx="6">
                  <c:v>0.54724680000000003</c:v>
                </c:pt>
                <c:pt idx="7">
                  <c:v>0.53278000000000003</c:v>
                </c:pt>
                <c:pt idx="8">
                  <c:v>20.879528000000004</c:v>
                </c:pt>
                <c:pt idx="9">
                  <c:v>6.3923999999999995E-2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C-4D40-B091-3428E6BA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095320"/>
        <c:axId val="705096040"/>
      </c:barChart>
      <c:catAx>
        <c:axId val="7050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6040"/>
        <c:crosses val="autoZero"/>
        <c:auto val="1"/>
        <c:lblAlgn val="ctr"/>
        <c:lblOffset val="100"/>
        <c:noMultiLvlLbl val="0"/>
      </c:catAx>
      <c:valAx>
        <c:axId val="7050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9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</xdr:colOff>
      <xdr:row>0</xdr:row>
      <xdr:rowOff>0</xdr:rowOff>
    </xdr:from>
    <xdr:to>
      <xdr:col>15</xdr:col>
      <xdr:colOff>587829</xdr:colOff>
      <xdr:row>19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01038-CA50-B0A6-AC6B-68589EA5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600227</xdr:colOff>
      <xdr:row>0</xdr:row>
      <xdr:rowOff>0</xdr:rowOff>
    </xdr:from>
    <xdr:to>
      <xdr:col>26</xdr:col>
      <xdr:colOff>0</xdr:colOff>
      <xdr:row>19</xdr:row>
      <xdr:rowOff>10884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2DA41-4B4D-1EFB-B794-BCD318BA0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592470</xdr:colOff>
      <xdr:row>19</xdr:row>
      <xdr:rowOff>60671</xdr:rowOff>
    </xdr:from>
    <xdr:to>
      <xdr:col>18</xdr:col>
      <xdr:colOff>579664</xdr:colOff>
      <xdr:row>41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D7F22-48D8-E931-BD9C-DEDA8197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598713</xdr:colOff>
      <xdr:row>0</xdr:row>
      <xdr:rowOff>0</xdr:rowOff>
    </xdr:from>
    <xdr:to>
      <xdr:col>35</xdr:col>
      <xdr:colOff>32658</xdr:colOff>
      <xdr:row>19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D4229-EA6C-F8A8-A3EA-C07B654D6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11643</xdr:colOff>
      <xdr:row>0</xdr:row>
      <xdr:rowOff>10011</xdr:rowOff>
    </xdr:from>
    <xdr:to>
      <xdr:col>44</xdr:col>
      <xdr:colOff>21772</xdr:colOff>
      <xdr:row>19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C8E14-C821-7846-9D82-3B73D512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15368</xdr:colOff>
      <xdr:row>0</xdr:row>
      <xdr:rowOff>0</xdr:rowOff>
    </xdr:from>
    <xdr:to>
      <xdr:col>21</xdr:col>
      <xdr:colOff>26894</xdr:colOff>
      <xdr:row>18</xdr:row>
      <xdr:rowOff>131269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EA1AD-3DEA-426B-D287-C1205AF2F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17522</xdr:colOff>
      <xdr:row>0</xdr:row>
      <xdr:rowOff>27709</xdr:rowOff>
    </xdr:from>
    <xdr:to>
      <xdr:col>30</xdr:col>
      <xdr:colOff>595745</xdr:colOff>
      <xdr:row>18</xdr:row>
      <xdr:rowOff>124689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C12E4-759F-A7FA-F2C9-60103F3E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49307</xdr:colOff>
      <xdr:row>18</xdr:row>
      <xdr:rowOff>152400</xdr:rowOff>
    </xdr:from>
    <xdr:to>
      <xdr:col>21</xdr:col>
      <xdr:colOff>27709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551EE-DD54-449F-C4B1-C070B015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6926</xdr:colOff>
      <xdr:row>19</xdr:row>
      <xdr:rowOff>1</xdr:rowOff>
    </xdr:from>
    <xdr:to>
      <xdr:col>31</xdr:col>
      <xdr:colOff>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2B5A6-26E4-DAE5-EAA2-EE86D0B8E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zoomScale="72" workbookViewId="0">
      <selection activeCell="H12" sqref="H12"/>
    </sheetView>
  </sheetViews>
  <sheetFormatPr defaultRowHeight="14.4" x14ac:dyDescent="0.3"/>
  <cols>
    <col min="1" max="1" width="9.44140625" bestFit="1" customWidth="1"/>
    <col min="2" max="2" width="10" bestFit="1" customWidth="1"/>
    <col min="3" max="3" width="16.109375" bestFit="1" customWidth="1"/>
    <col min="4" max="4" width="18.21875" bestFit="1" customWidth="1"/>
    <col min="5" max="6" width="16.4414062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9</v>
      </c>
      <c r="F1" t="s">
        <v>8</v>
      </c>
    </row>
    <row r="2" spans="1:6" x14ac:dyDescent="0.3">
      <c r="A2" s="53">
        <v>1</v>
      </c>
      <c r="B2" t="s">
        <v>2</v>
      </c>
    </row>
    <row r="3" spans="1:6" x14ac:dyDescent="0.3">
      <c r="A3" s="53"/>
      <c r="B3" t="s">
        <v>10</v>
      </c>
    </row>
    <row r="4" spans="1:6" x14ac:dyDescent="0.3">
      <c r="A4" s="53"/>
      <c r="B4" t="s">
        <v>3</v>
      </c>
    </row>
    <row r="5" spans="1:6" x14ac:dyDescent="0.3">
      <c r="A5" s="53"/>
      <c r="B5" t="s">
        <v>4</v>
      </c>
    </row>
    <row r="6" spans="1:6" x14ac:dyDescent="0.3">
      <c r="A6" s="53"/>
      <c r="B6" t="s">
        <v>5</v>
      </c>
    </row>
    <row r="7" spans="1:6" x14ac:dyDescent="0.3">
      <c r="A7" s="53">
        <v>2</v>
      </c>
      <c r="B7" t="s">
        <v>2</v>
      </c>
    </row>
    <row r="8" spans="1:6" x14ac:dyDescent="0.3">
      <c r="A8" s="53"/>
      <c r="B8" t="s">
        <v>10</v>
      </c>
    </row>
    <row r="9" spans="1:6" x14ac:dyDescent="0.3">
      <c r="A9" s="53"/>
      <c r="B9" t="s">
        <v>3</v>
      </c>
    </row>
    <row r="10" spans="1:6" x14ac:dyDescent="0.3">
      <c r="A10" s="53"/>
      <c r="B10" t="s">
        <v>4</v>
      </c>
    </row>
    <row r="11" spans="1:6" x14ac:dyDescent="0.3">
      <c r="A11" s="53"/>
      <c r="B11" t="s">
        <v>5</v>
      </c>
    </row>
    <row r="12" spans="1:6" x14ac:dyDescent="0.3">
      <c r="A12" s="53">
        <v>3</v>
      </c>
      <c r="B12" t="s">
        <v>2</v>
      </c>
    </row>
    <row r="13" spans="1:6" x14ac:dyDescent="0.3">
      <c r="A13" s="53"/>
      <c r="B13" t="s">
        <v>10</v>
      </c>
    </row>
    <row r="14" spans="1:6" x14ac:dyDescent="0.3">
      <c r="A14" s="53"/>
      <c r="B14" t="s">
        <v>3</v>
      </c>
    </row>
    <row r="15" spans="1:6" x14ac:dyDescent="0.3">
      <c r="A15" s="53"/>
      <c r="B15" t="s">
        <v>4</v>
      </c>
    </row>
    <row r="16" spans="1:6" x14ac:dyDescent="0.3">
      <c r="A16" s="53"/>
      <c r="B16" t="s">
        <v>5</v>
      </c>
    </row>
    <row r="17" spans="1:2" x14ac:dyDescent="0.3">
      <c r="A17" s="53">
        <v>4</v>
      </c>
      <c r="B17" t="s">
        <v>2</v>
      </c>
    </row>
    <row r="18" spans="1:2" x14ac:dyDescent="0.3">
      <c r="A18" s="53"/>
      <c r="B18" t="s">
        <v>10</v>
      </c>
    </row>
    <row r="19" spans="1:2" x14ac:dyDescent="0.3">
      <c r="A19" s="53"/>
      <c r="B19" t="s">
        <v>3</v>
      </c>
    </row>
    <row r="20" spans="1:2" x14ac:dyDescent="0.3">
      <c r="A20" s="53"/>
      <c r="B20" t="s">
        <v>4</v>
      </c>
    </row>
    <row r="21" spans="1:2" x14ac:dyDescent="0.3">
      <c r="A21" s="53"/>
      <c r="B21" t="s">
        <v>5</v>
      </c>
    </row>
    <row r="22" spans="1:2" x14ac:dyDescent="0.3">
      <c r="A22" s="53">
        <v>5</v>
      </c>
      <c r="B22" t="s">
        <v>2</v>
      </c>
    </row>
    <row r="23" spans="1:2" x14ac:dyDescent="0.3">
      <c r="A23" s="53"/>
      <c r="B23" t="s">
        <v>10</v>
      </c>
    </row>
    <row r="24" spans="1:2" x14ac:dyDescent="0.3">
      <c r="A24" s="53"/>
      <c r="B24" t="s">
        <v>3</v>
      </c>
    </row>
    <row r="25" spans="1:2" x14ac:dyDescent="0.3">
      <c r="A25" s="53"/>
      <c r="B25" t="s">
        <v>4</v>
      </c>
    </row>
    <row r="26" spans="1:2" x14ac:dyDescent="0.3">
      <c r="A26" s="53"/>
      <c r="B26" t="s">
        <v>5</v>
      </c>
    </row>
    <row r="27" spans="1:2" x14ac:dyDescent="0.3">
      <c r="A27" s="53">
        <v>6</v>
      </c>
      <c r="B27" t="s">
        <v>2</v>
      </c>
    </row>
    <row r="28" spans="1:2" x14ac:dyDescent="0.3">
      <c r="A28" s="53"/>
      <c r="B28" t="s">
        <v>10</v>
      </c>
    </row>
    <row r="29" spans="1:2" x14ac:dyDescent="0.3">
      <c r="A29" s="53"/>
      <c r="B29" t="s">
        <v>3</v>
      </c>
    </row>
    <row r="30" spans="1:2" x14ac:dyDescent="0.3">
      <c r="A30" s="53"/>
      <c r="B30" t="s">
        <v>4</v>
      </c>
    </row>
    <row r="31" spans="1:2" x14ac:dyDescent="0.3">
      <c r="A31" s="53"/>
      <c r="B31" t="s">
        <v>5</v>
      </c>
    </row>
    <row r="32" spans="1:2" x14ac:dyDescent="0.3">
      <c r="A32" s="53">
        <v>7</v>
      </c>
      <c r="B32" t="s">
        <v>2</v>
      </c>
    </row>
    <row r="33" spans="1:2" x14ac:dyDescent="0.3">
      <c r="A33" s="53"/>
      <c r="B33" t="s">
        <v>10</v>
      </c>
    </row>
    <row r="34" spans="1:2" x14ac:dyDescent="0.3">
      <c r="A34" s="53"/>
      <c r="B34" t="s">
        <v>3</v>
      </c>
    </row>
    <row r="35" spans="1:2" x14ac:dyDescent="0.3">
      <c r="A35" s="53"/>
      <c r="B35" t="s">
        <v>4</v>
      </c>
    </row>
    <row r="36" spans="1:2" x14ac:dyDescent="0.3">
      <c r="A36" s="53"/>
      <c r="B36" t="s">
        <v>5</v>
      </c>
    </row>
    <row r="37" spans="1:2" x14ac:dyDescent="0.3">
      <c r="A37" s="53">
        <v>8</v>
      </c>
      <c r="B37" t="s">
        <v>2</v>
      </c>
    </row>
    <row r="38" spans="1:2" x14ac:dyDescent="0.3">
      <c r="A38" s="53"/>
      <c r="B38" t="s">
        <v>10</v>
      </c>
    </row>
    <row r="39" spans="1:2" x14ac:dyDescent="0.3">
      <c r="A39" s="53"/>
      <c r="B39" t="s">
        <v>3</v>
      </c>
    </row>
    <row r="40" spans="1:2" x14ac:dyDescent="0.3">
      <c r="A40" s="53"/>
      <c r="B40" t="s">
        <v>4</v>
      </c>
    </row>
    <row r="41" spans="1:2" x14ac:dyDescent="0.3">
      <c r="A41" s="53"/>
      <c r="B41" t="s">
        <v>5</v>
      </c>
    </row>
    <row r="42" spans="1:2" x14ac:dyDescent="0.3">
      <c r="A42" s="53">
        <v>9</v>
      </c>
      <c r="B42" t="s">
        <v>2</v>
      </c>
    </row>
    <row r="43" spans="1:2" x14ac:dyDescent="0.3">
      <c r="A43" s="53"/>
      <c r="B43" t="s">
        <v>10</v>
      </c>
    </row>
    <row r="44" spans="1:2" x14ac:dyDescent="0.3">
      <c r="A44" s="53"/>
      <c r="B44" t="s">
        <v>3</v>
      </c>
    </row>
    <row r="45" spans="1:2" x14ac:dyDescent="0.3">
      <c r="A45" s="53"/>
      <c r="B45" t="s">
        <v>4</v>
      </c>
    </row>
    <row r="46" spans="1:2" x14ac:dyDescent="0.3">
      <c r="A46" s="53"/>
      <c r="B46" t="s">
        <v>5</v>
      </c>
    </row>
    <row r="47" spans="1:2" x14ac:dyDescent="0.3">
      <c r="A47" s="53">
        <v>10</v>
      </c>
      <c r="B47" t="s">
        <v>2</v>
      </c>
    </row>
    <row r="48" spans="1:2" x14ac:dyDescent="0.3">
      <c r="A48" s="53"/>
      <c r="B48" t="s">
        <v>10</v>
      </c>
    </row>
    <row r="49" spans="1:2" x14ac:dyDescent="0.3">
      <c r="A49" s="53"/>
      <c r="B49" t="s">
        <v>3</v>
      </c>
    </row>
    <row r="50" spans="1:2" x14ac:dyDescent="0.3">
      <c r="A50" s="53"/>
      <c r="B50" t="s">
        <v>4</v>
      </c>
    </row>
    <row r="51" spans="1:2" x14ac:dyDescent="0.3">
      <c r="A51" s="53"/>
      <c r="B51" t="s">
        <v>5</v>
      </c>
    </row>
    <row r="52" spans="1:2" x14ac:dyDescent="0.3">
      <c r="A52" s="53">
        <v>11</v>
      </c>
      <c r="B52" t="s">
        <v>2</v>
      </c>
    </row>
    <row r="53" spans="1:2" x14ac:dyDescent="0.3">
      <c r="A53" s="53"/>
      <c r="B53" t="s">
        <v>10</v>
      </c>
    </row>
    <row r="54" spans="1:2" x14ac:dyDescent="0.3">
      <c r="A54" s="53"/>
      <c r="B54" t="s">
        <v>3</v>
      </c>
    </row>
    <row r="55" spans="1:2" x14ac:dyDescent="0.3">
      <c r="A55" s="53"/>
      <c r="B55" t="s">
        <v>4</v>
      </c>
    </row>
    <row r="56" spans="1:2" x14ac:dyDescent="0.3">
      <c r="A56" s="53"/>
      <c r="B56" t="s">
        <v>5</v>
      </c>
    </row>
    <row r="57" spans="1:2" x14ac:dyDescent="0.3">
      <c r="A57" s="53">
        <v>12</v>
      </c>
      <c r="B57" t="s">
        <v>2</v>
      </c>
    </row>
    <row r="58" spans="1:2" x14ac:dyDescent="0.3">
      <c r="A58" s="53"/>
      <c r="B58" t="s">
        <v>10</v>
      </c>
    </row>
    <row r="59" spans="1:2" x14ac:dyDescent="0.3">
      <c r="A59" s="53"/>
      <c r="B59" t="s">
        <v>3</v>
      </c>
    </row>
    <row r="60" spans="1:2" x14ac:dyDescent="0.3">
      <c r="A60" s="53"/>
      <c r="B60" t="s">
        <v>4</v>
      </c>
    </row>
    <row r="61" spans="1:2" x14ac:dyDescent="0.3">
      <c r="A61" s="53"/>
      <c r="B61" t="s">
        <v>5</v>
      </c>
    </row>
    <row r="62" spans="1:2" x14ac:dyDescent="0.3">
      <c r="A62" s="53">
        <v>13</v>
      </c>
      <c r="B62" t="s">
        <v>2</v>
      </c>
    </row>
    <row r="63" spans="1:2" x14ac:dyDescent="0.3">
      <c r="A63" s="53"/>
      <c r="B63" t="s">
        <v>10</v>
      </c>
    </row>
    <row r="64" spans="1:2" x14ac:dyDescent="0.3">
      <c r="A64" s="53"/>
      <c r="B64" t="s">
        <v>3</v>
      </c>
    </row>
    <row r="65" spans="1:2" x14ac:dyDescent="0.3">
      <c r="A65" s="53"/>
      <c r="B65" t="s">
        <v>4</v>
      </c>
    </row>
    <row r="66" spans="1:2" x14ac:dyDescent="0.3">
      <c r="A66" s="53"/>
      <c r="B66" t="s">
        <v>5</v>
      </c>
    </row>
    <row r="67" spans="1:2" x14ac:dyDescent="0.3">
      <c r="A67" s="53">
        <v>14</v>
      </c>
      <c r="B67" t="s">
        <v>2</v>
      </c>
    </row>
    <row r="68" spans="1:2" x14ac:dyDescent="0.3">
      <c r="A68" s="53"/>
      <c r="B68" t="s">
        <v>10</v>
      </c>
    </row>
    <row r="69" spans="1:2" x14ac:dyDescent="0.3">
      <c r="A69" s="53"/>
      <c r="B69" t="s">
        <v>3</v>
      </c>
    </row>
    <row r="70" spans="1:2" x14ac:dyDescent="0.3">
      <c r="A70" s="53"/>
      <c r="B70" t="s">
        <v>4</v>
      </c>
    </row>
    <row r="71" spans="1:2" x14ac:dyDescent="0.3">
      <c r="A71" s="53"/>
      <c r="B71" t="s">
        <v>5</v>
      </c>
    </row>
    <row r="72" spans="1:2" x14ac:dyDescent="0.3">
      <c r="A72" s="53">
        <v>15</v>
      </c>
      <c r="B72" t="s">
        <v>2</v>
      </c>
    </row>
    <row r="73" spans="1:2" x14ac:dyDescent="0.3">
      <c r="A73" s="53"/>
      <c r="B73" t="s">
        <v>10</v>
      </c>
    </row>
    <row r="74" spans="1:2" x14ac:dyDescent="0.3">
      <c r="A74" s="53"/>
      <c r="B74" t="s">
        <v>3</v>
      </c>
    </row>
    <row r="75" spans="1:2" x14ac:dyDescent="0.3">
      <c r="A75" s="53"/>
      <c r="B75" t="s">
        <v>4</v>
      </c>
    </row>
    <row r="76" spans="1:2" x14ac:dyDescent="0.3">
      <c r="A76" s="53"/>
      <c r="B76" t="s">
        <v>5</v>
      </c>
    </row>
    <row r="77" spans="1:2" x14ac:dyDescent="0.3">
      <c r="A77" s="53">
        <v>16</v>
      </c>
      <c r="B77" t="s">
        <v>2</v>
      </c>
    </row>
    <row r="78" spans="1:2" x14ac:dyDescent="0.3">
      <c r="A78" s="53"/>
      <c r="B78" t="s">
        <v>10</v>
      </c>
    </row>
    <row r="79" spans="1:2" x14ac:dyDescent="0.3">
      <c r="A79" s="53"/>
      <c r="B79" t="s">
        <v>3</v>
      </c>
    </row>
    <row r="80" spans="1:2" x14ac:dyDescent="0.3">
      <c r="A80" s="53"/>
      <c r="B80" t="s">
        <v>4</v>
      </c>
    </row>
    <row r="81" spans="1:2" x14ac:dyDescent="0.3">
      <c r="A81" s="53"/>
      <c r="B81" t="s">
        <v>5</v>
      </c>
    </row>
    <row r="82" spans="1:2" x14ac:dyDescent="0.3">
      <c r="A82" s="53">
        <v>17</v>
      </c>
      <c r="B82" t="s">
        <v>2</v>
      </c>
    </row>
    <row r="83" spans="1:2" x14ac:dyDescent="0.3">
      <c r="A83" s="53"/>
      <c r="B83" t="s">
        <v>10</v>
      </c>
    </row>
    <row r="84" spans="1:2" x14ac:dyDescent="0.3">
      <c r="A84" s="53"/>
      <c r="B84" t="s">
        <v>3</v>
      </c>
    </row>
    <row r="85" spans="1:2" x14ac:dyDescent="0.3">
      <c r="A85" s="53"/>
      <c r="B85" t="s">
        <v>4</v>
      </c>
    </row>
    <row r="86" spans="1:2" x14ac:dyDescent="0.3">
      <c r="A86" s="53"/>
      <c r="B86" t="s">
        <v>5</v>
      </c>
    </row>
    <row r="87" spans="1:2" x14ac:dyDescent="0.3">
      <c r="A87" s="53">
        <v>18</v>
      </c>
      <c r="B87" t="s">
        <v>2</v>
      </c>
    </row>
    <row r="88" spans="1:2" x14ac:dyDescent="0.3">
      <c r="A88" s="53"/>
      <c r="B88" t="s">
        <v>10</v>
      </c>
    </row>
    <row r="89" spans="1:2" x14ac:dyDescent="0.3">
      <c r="A89" s="53"/>
      <c r="B89" t="s">
        <v>3</v>
      </c>
    </row>
    <row r="90" spans="1:2" x14ac:dyDescent="0.3">
      <c r="A90" s="53"/>
      <c r="B90" t="s">
        <v>4</v>
      </c>
    </row>
    <row r="91" spans="1:2" x14ac:dyDescent="0.3">
      <c r="A91" s="53"/>
      <c r="B91" t="s">
        <v>5</v>
      </c>
    </row>
    <row r="92" spans="1:2" x14ac:dyDescent="0.3">
      <c r="A92" s="53">
        <v>19</v>
      </c>
      <c r="B92" t="s">
        <v>2</v>
      </c>
    </row>
    <row r="93" spans="1:2" x14ac:dyDescent="0.3">
      <c r="A93" s="53"/>
      <c r="B93" t="s">
        <v>10</v>
      </c>
    </row>
    <row r="94" spans="1:2" x14ac:dyDescent="0.3">
      <c r="A94" s="53"/>
      <c r="B94" t="s">
        <v>3</v>
      </c>
    </row>
    <row r="95" spans="1:2" x14ac:dyDescent="0.3">
      <c r="A95" s="53"/>
      <c r="B95" t="s">
        <v>4</v>
      </c>
    </row>
    <row r="96" spans="1:2" x14ac:dyDescent="0.3">
      <c r="A96" s="53"/>
      <c r="B96" t="s">
        <v>5</v>
      </c>
    </row>
    <row r="97" spans="1:2" x14ac:dyDescent="0.3">
      <c r="A97" s="53">
        <v>20</v>
      </c>
      <c r="B97" t="s">
        <v>2</v>
      </c>
    </row>
    <row r="98" spans="1:2" x14ac:dyDescent="0.3">
      <c r="A98" s="53"/>
      <c r="B98" t="s">
        <v>10</v>
      </c>
    </row>
    <row r="99" spans="1:2" x14ac:dyDescent="0.3">
      <c r="A99" s="53"/>
      <c r="B99" t="s">
        <v>3</v>
      </c>
    </row>
    <row r="100" spans="1:2" x14ac:dyDescent="0.3">
      <c r="A100" s="53"/>
      <c r="B100" t="s">
        <v>4</v>
      </c>
    </row>
    <row r="101" spans="1:2" x14ac:dyDescent="0.3">
      <c r="A101" s="53"/>
      <c r="B101" t="s">
        <v>5</v>
      </c>
    </row>
    <row r="102" spans="1:2" x14ac:dyDescent="0.3">
      <c r="A102" s="53">
        <v>21</v>
      </c>
      <c r="B102" t="s">
        <v>2</v>
      </c>
    </row>
    <row r="103" spans="1:2" x14ac:dyDescent="0.3">
      <c r="A103" s="53"/>
      <c r="B103" t="s">
        <v>10</v>
      </c>
    </row>
    <row r="104" spans="1:2" x14ac:dyDescent="0.3">
      <c r="A104" s="53"/>
      <c r="B104" t="s">
        <v>3</v>
      </c>
    </row>
    <row r="105" spans="1:2" x14ac:dyDescent="0.3">
      <c r="A105" s="53"/>
      <c r="B105" t="s">
        <v>4</v>
      </c>
    </row>
    <row r="106" spans="1:2" x14ac:dyDescent="0.3">
      <c r="A106" s="53"/>
      <c r="B106" t="s">
        <v>5</v>
      </c>
    </row>
    <row r="107" spans="1:2" x14ac:dyDescent="0.3">
      <c r="A107" s="53">
        <v>22</v>
      </c>
      <c r="B107" t="s">
        <v>2</v>
      </c>
    </row>
    <row r="108" spans="1:2" x14ac:dyDescent="0.3">
      <c r="A108" s="53"/>
      <c r="B108" t="s">
        <v>10</v>
      </c>
    </row>
    <row r="109" spans="1:2" x14ac:dyDescent="0.3">
      <c r="A109" s="53"/>
      <c r="B109" t="s">
        <v>3</v>
      </c>
    </row>
    <row r="110" spans="1:2" x14ac:dyDescent="0.3">
      <c r="A110" s="53"/>
      <c r="B110" t="s">
        <v>4</v>
      </c>
    </row>
    <row r="111" spans="1:2" x14ac:dyDescent="0.3">
      <c r="A111" s="53"/>
      <c r="B111" t="s">
        <v>5</v>
      </c>
    </row>
    <row r="112" spans="1:2" x14ac:dyDescent="0.3">
      <c r="A112" s="53">
        <v>23</v>
      </c>
      <c r="B112" t="s">
        <v>2</v>
      </c>
    </row>
    <row r="113" spans="1:2" x14ac:dyDescent="0.3">
      <c r="A113" s="53"/>
      <c r="B113" t="s">
        <v>10</v>
      </c>
    </row>
    <row r="114" spans="1:2" x14ac:dyDescent="0.3">
      <c r="A114" s="53"/>
      <c r="B114" t="s">
        <v>3</v>
      </c>
    </row>
    <row r="115" spans="1:2" x14ac:dyDescent="0.3">
      <c r="A115" s="53"/>
      <c r="B115" t="s">
        <v>4</v>
      </c>
    </row>
    <row r="116" spans="1:2" x14ac:dyDescent="0.3">
      <c r="A116" s="53"/>
      <c r="B116" t="s">
        <v>5</v>
      </c>
    </row>
    <row r="117" spans="1:2" x14ac:dyDescent="0.3">
      <c r="A117" s="53">
        <v>24</v>
      </c>
      <c r="B117" t="s">
        <v>2</v>
      </c>
    </row>
    <row r="118" spans="1:2" x14ac:dyDescent="0.3">
      <c r="A118" s="53"/>
      <c r="B118" t="s">
        <v>10</v>
      </c>
    </row>
    <row r="119" spans="1:2" x14ac:dyDescent="0.3">
      <c r="A119" s="53"/>
      <c r="B119" t="s">
        <v>3</v>
      </c>
    </row>
    <row r="120" spans="1:2" x14ac:dyDescent="0.3">
      <c r="A120" s="53"/>
      <c r="B120" t="s">
        <v>4</v>
      </c>
    </row>
    <row r="121" spans="1:2" x14ac:dyDescent="0.3">
      <c r="A121" s="53"/>
      <c r="B121" t="s">
        <v>5</v>
      </c>
    </row>
    <row r="122" spans="1:2" x14ac:dyDescent="0.3">
      <c r="A122" s="53">
        <v>25</v>
      </c>
      <c r="B122" t="s">
        <v>2</v>
      </c>
    </row>
    <row r="123" spans="1:2" x14ac:dyDescent="0.3">
      <c r="A123" s="53"/>
      <c r="B123" t="s">
        <v>10</v>
      </c>
    </row>
    <row r="124" spans="1:2" x14ac:dyDescent="0.3">
      <c r="A124" s="53"/>
      <c r="B124" t="s">
        <v>3</v>
      </c>
    </row>
    <row r="125" spans="1:2" x14ac:dyDescent="0.3">
      <c r="A125" s="53"/>
      <c r="B125" t="s">
        <v>4</v>
      </c>
    </row>
    <row r="126" spans="1:2" x14ac:dyDescent="0.3">
      <c r="A126" s="53"/>
      <c r="B126" t="s">
        <v>5</v>
      </c>
    </row>
  </sheetData>
  <mergeCells count="25">
    <mergeCell ref="A42:A46"/>
    <mergeCell ref="A47:A51"/>
    <mergeCell ref="A52:A56"/>
    <mergeCell ref="A57:A61"/>
    <mergeCell ref="A2:A6"/>
    <mergeCell ref="A32:A36"/>
    <mergeCell ref="A37:A41"/>
    <mergeCell ref="A7:A11"/>
    <mergeCell ref="A12:A16"/>
    <mergeCell ref="A17:A21"/>
    <mergeCell ref="A22:A26"/>
    <mergeCell ref="A27:A31"/>
    <mergeCell ref="A112:A116"/>
    <mergeCell ref="A117:A121"/>
    <mergeCell ref="A122:A126"/>
    <mergeCell ref="A62:A66"/>
    <mergeCell ref="A67:A71"/>
    <mergeCell ref="A72:A76"/>
    <mergeCell ref="A77:A81"/>
    <mergeCell ref="A82:A86"/>
    <mergeCell ref="A87:A91"/>
    <mergeCell ref="A107:A111"/>
    <mergeCell ref="A102:A106"/>
    <mergeCell ref="A92:A96"/>
    <mergeCell ref="A97:A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EDE8-E7FC-4298-899A-AA2607E4EB3F}">
  <dimension ref="A1:F32"/>
  <sheetViews>
    <sheetView zoomScaleNormal="100" workbookViewId="0">
      <selection activeCell="C26" sqref="C26"/>
    </sheetView>
  </sheetViews>
  <sheetFormatPr defaultRowHeight="14.4" x14ac:dyDescent="0.3"/>
  <cols>
    <col min="1" max="1" width="15.109375" bestFit="1" customWidth="1"/>
    <col min="2" max="2" width="9" bestFit="1" customWidth="1"/>
    <col min="3" max="3" width="9.44140625" bestFit="1" customWidth="1"/>
  </cols>
  <sheetData>
    <row r="1" spans="1:6" x14ac:dyDescent="0.3">
      <c r="A1" s="27" t="s">
        <v>0</v>
      </c>
      <c r="B1" s="34" t="s">
        <v>2</v>
      </c>
      <c r="C1" s="33" t="s">
        <v>10</v>
      </c>
      <c r="D1" s="32" t="s">
        <v>3</v>
      </c>
      <c r="E1" s="31" t="s">
        <v>4</v>
      </c>
      <c r="F1" s="30" t="s">
        <v>5</v>
      </c>
    </row>
    <row r="2" spans="1:6" x14ac:dyDescent="0.3">
      <c r="A2" s="46">
        <v>1</v>
      </c>
      <c r="B2" s="1">
        <v>0.73409999999999997</v>
      </c>
      <c r="C2" s="1">
        <v>0.73060000000000003</v>
      </c>
      <c r="D2" s="48">
        <v>0.38479999999999998</v>
      </c>
      <c r="E2" s="1">
        <v>1.0550999999999999</v>
      </c>
      <c r="F2" s="1">
        <v>0.5585</v>
      </c>
    </row>
    <row r="3" spans="1:6" x14ac:dyDescent="0.3">
      <c r="A3" s="46">
        <v>2</v>
      </c>
      <c r="B3" s="1">
        <v>0.34770000000000001</v>
      </c>
      <c r="C3" s="1">
        <v>0.34399999999999997</v>
      </c>
      <c r="D3" s="48">
        <v>0.19819999999999999</v>
      </c>
      <c r="E3" s="1">
        <v>0.53169999999999995</v>
      </c>
      <c r="F3" s="1">
        <v>0.2492</v>
      </c>
    </row>
    <row r="4" spans="1:6" x14ac:dyDescent="0.3">
      <c r="A4" s="46">
        <v>3</v>
      </c>
      <c r="B4" s="1">
        <v>0.60150000000000003</v>
      </c>
      <c r="C4" s="1">
        <v>0.70509999999999995</v>
      </c>
      <c r="D4" s="59">
        <v>0.33150000000000002</v>
      </c>
      <c r="E4" s="1">
        <v>0.97350000000000003</v>
      </c>
      <c r="F4" s="1">
        <v>0.42609999999999998</v>
      </c>
    </row>
    <row r="5" spans="1:6" x14ac:dyDescent="0.3">
      <c r="A5" s="46">
        <v>4</v>
      </c>
      <c r="B5" s="1">
        <v>0.62329999999999997</v>
      </c>
      <c r="C5" s="1">
        <v>0.65359999999999996</v>
      </c>
      <c r="D5" s="1">
        <v>0.55379999999999996</v>
      </c>
      <c r="E5" s="1">
        <v>0.74809999999999999</v>
      </c>
      <c r="F5" s="59">
        <v>0.52149999999999996</v>
      </c>
    </row>
    <row r="6" spans="1:6" x14ac:dyDescent="0.3">
      <c r="A6" s="46">
        <v>5</v>
      </c>
      <c r="B6" s="1">
        <v>0.59370000000000001</v>
      </c>
      <c r="C6" s="1">
        <v>0.59019999999999995</v>
      </c>
      <c r="D6" s="59">
        <v>0.15870000000000001</v>
      </c>
      <c r="E6" s="1">
        <v>1.0158</v>
      </c>
      <c r="F6" s="1">
        <v>0.34300000000000003</v>
      </c>
    </row>
    <row r="7" spans="1:6" x14ac:dyDescent="0.3">
      <c r="A7" s="46">
        <v>6</v>
      </c>
      <c r="B7" s="1">
        <v>0.62429999999999997</v>
      </c>
      <c r="C7" s="1">
        <v>0.62649999999999995</v>
      </c>
      <c r="D7" s="59">
        <v>0.35439999999999999</v>
      </c>
      <c r="E7" s="1">
        <v>1.0163</v>
      </c>
      <c r="F7" s="1">
        <v>0.52980000000000005</v>
      </c>
    </row>
    <row r="8" spans="1:6" x14ac:dyDescent="0.3">
      <c r="A8" s="51">
        <v>7</v>
      </c>
      <c r="B8" s="1">
        <v>0.95709999999999995</v>
      </c>
      <c r="C8" s="1">
        <v>0.95469999999999999</v>
      </c>
      <c r="D8" s="59">
        <v>0.51129999999999998</v>
      </c>
      <c r="E8" s="1">
        <v>0.97209999999999996</v>
      </c>
      <c r="F8" s="1">
        <v>0.86680000000000001</v>
      </c>
    </row>
    <row r="9" spans="1:6" x14ac:dyDescent="0.3">
      <c r="A9" s="50">
        <v>8</v>
      </c>
      <c r="B9" s="59">
        <v>1.0004</v>
      </c>
      <c r="C9" s="1">
        <v>1.0007999999999999</v>
      </c>
      <c r="D9" s="1">
        <v>1.3403</v>
      </c>
      <c r="E9" s="1">
        <v>1.0036</v>
      </c>
      <c r="F9" s="1">
        <v>1.2373000000000001</v>
      </c>
    </row>
    <row r="10" spans="1:6" x14ac:dyDescent="0.3">
      <c r="A10" s="50">
        <v>9</v>
      </c>
      <c r="B10" s="1">
        <v>1.0004</v>
      </c>
      <c r="C10" s="59">
        <v>1.0001</v>
      </c>
      <c r="D10" s="1">
        <v>1.4636</v>
      </c>
      <c r="E10" s="1">
        <v>1.0064</v>
      </c>
      <c r="F10" s="1">
        <v>1.3649</v>
      </c>
    </row>
    <row r="11" spans="1:6" x14ac:dyDescent="0.3">
      <c r="A11" s="46">
        <v>10</v>
      </c>
      <c r="B11" s="1">
        <v>0.57079999999999997</v>
      </c>
      <c r="C11" s="1">
        <v>0.57020000000000004</v>
      </c>
      <c r="D11" s="59">
        <v>0.24490000000000001</v>
      </c>
      <c r="E11" s="1">
        <v>0.92330000000000001</v>
      </c>
      <c r="F11" s="1">
        <v>0.42449999999999999</v>
      </c>
    </row>
    <row r="12" spans="1:6" x14ac:dyDescent="0.3">
      <c r="A12" s="49">
        <v>11</v>
      </c>
      <c r="B12" s="1">
        <v>0.99909999999999999</v>
      </c>
      <c r="C12" s="59">
        <v>0.99680000000000002</v>
      </c>
      <c r="D12" s="1">
        <v>1.4381999999999999</v>
      </c>
      <c r="E12" s="1">
        <v>1.0016</v>
      </c>
      <c r="F12" s="1">
        <v>1.3421000000000001</v>
      </c>
    </row>
    <row r="13" spans="1:6" x14ac:dyDescent="0.3">
      <c r="A13" s="49">
        <v>12</v>
      </c>
      <c r="B13" s="1">
        <v>0.99790000000000001</v>
      </c>
      <c r="C13" s="59">
        <v>0.99539999999999995</v>
      </c>
      <c r="D13" s="1">
        <v>1.4545999999999999</v>
      </c>
      <c r="E13" s="1">
        <v>1.0048999999999999</v>
      </c>
      <c r="F13" s="1">
        <v>1.3455999999999999</v>
      </c>
    </row>
    <row r="14" spans="1:6" x14ac:dyDescent="0.3">
      <c r="A14" s="49">
        <v>13</v>
      </c>
      <c r="B14" s="1">
        <v>0.89510000000000001</v>
      </c>
      <c r="C14" s="59">
        <v>0.89239999999999997</v>
      </c>
      <c r="D14" s="1">
        <v>1.1113999999999999</v>
      </c>
      <c r="E14" s="1">
        <v>0.98760000000000003</v>
      </c>
      <c r="F14" s="1">
        <v>1.1365000000000001</v>
      </c>
    </row>
    <row r="15" spans="1:6" x14ac:dyDescent="0.3">
      <c r="A15" s="49">
        <v>14</v>
      </c>
      <c r="B15" s="1">
        <v>0.8952</v>
      </c>
      <c r="C15" s="59">
        <v>0.89239999999999997</v>
      </c>
      <c r="D15" s="1">
        <v>1.1113999999999999</v>
      </c>
      <c r="E15" s="1">
        <v>0.98760000000000003</v>
      </c>
      <c r="F15" s="1">
        <v>1.1364000000000001</v>
      </c>
    </row>
    <row r="16" spans="1:6" x14ac:dyDescent="0.3">
      <c r="A16" s="49">
        <v>15</v>
      </c>
      <c r="B16" s="1">
        <v>0.99329999999999996</v>
      </c>
      <c r="C16" s="59">
        <v>0.99139999999999995</v>
      </c>
      <c r="D16" s="1">
        <v>1.4020999999999999</v>
      </c>
      <c r="E16" s="1">
        <v>0.99370000000000003</v>
      </c>
      <c r="F16" s="1">
        <v>1.1325000000000001</v>
      </c>
    </row>
    <row r="17" spans="1:6" x14ac:dyDescent="0.3">
      <c r="A17" s="49">
        <v>16</v>
      </c>
      <c r="B17" s="1">
        <v>0.99780000000000002</v>
      </c>
      <c r="C17" s="59">
        <v>0.99609999999999999</v>
      </c>
      <c r="D17" s="1">
        <v>1.4435</v>
      </c>
      <c r="E17" s="1">
        <v>0.99750000000000005</v>
      </c>
      <c r="F17" s="1">
        <v>1.3341000000000001</v>
      </c>
    </row>
    <row r="18" spans="1:6" x14ac:dyDescent="0.3">
      <c r="A18" s="49">
        <v>17</v>
      </c>
      <c r="B18" s="1">
        <v>0.99670000000000003</v>
      </c>
      <c r="C18" s="59">
        <v>0.99439999999999995</v>
      </c>
      <c r="D18" s="1">
        <v>1.4177</v>
      </c>
      <c r="E18" s="1">
        <v>0.99470000000000003</v>
      </c>
      <c r="F18" s="1">
        <v>1.3220000000000001</v>
      </c>
    </row>
    <row r="19" spans="1:6" x14ac:dyDescent="0.3">
      <c r="A19" s="51">
        <v>18</v>
      </c>
      <c r="B19" s="1">
        <v>0.14649999999999999</v>
      </c>
      <c r="C19" s="1">
        <v>5.1400000000000001E-2</v>
      </c>
      <c r="D19" s="59">
        <v>4.1399999999999999E-2</v>
      </c>
      <c r="E19" s="1">
        <v>8.43E-2</v>
      </c>
      <c r="F19" s="1">
        <v>4.0500000000000001E-2</v>
      </c>
    </row>
    <row r="20" spans="1:6" x14ac:dyDescent="0.3">
      <c r="A20" s="51">
        <v>19</v>
      </c>
      <c r="B20" s="1">
        <v>0.18529999999999999</v>
      </c>
      <c r="C20" s="1">
        <v>0.1522</v>
      </c>
      <c r="D20" s="59">
        <v>3.0200000000000001E-2</v>
      </c>
      <c r="E20" s="1">
        <v>5.8900000000000001E-2</v>
      </c>
      <c r="F20" s="1">
        <v>3.2199999999999999E-2</v>
      </c>
    </row>
    <row r="21" spans="1:6" x14ac:dyDescent="0.3">
      <c r="A21" s="46">
        <v>20</v>
      </c>
      <c r="B21" s="1">
        <v>0.55520000000000003</v>
      </c>
      <c r="C21" s="1">
        <v>0.55210000000000004</v>
      </c>
      <c r="D21" s="59">
        <v>0.31159999999999999</v>
      </c>
      <c r="E21" s="1">
        <v>1.0183</v>
      </c>
      <c r="F21" s="1">
        <v>0.51459999999999995</v>
      </c>
    </row>
    <row r="22" spans="1:6" x14ac:dyDescent="0.3">
      <c r="A22" s="46">
        <v>21</v>
      </c>
      <c r="B22" s="1">
        <v>0.72089999999999999</v>
      </c>
      <c r="C22" s="1">
        <v>0.7177</v>
      </c>
      <c r="D22" s="1">
        <v>0.30990000000000001</v>
      </c>
      <c r="E22" s="1">
        <v>1.0085</v>
      </c>
      <c r="F22" s="59">
        <v>0.59160000000000001</v>
      </c>
    </row>
    <row r="23" spans="1:6" x14ac:dyDescent="0.3">
      <c r="A23" s="46">
        <v>22</v>
      </c>
      <c r="B23" s="1">
        <v>0.66320000000000001</v>
      </c>
      <c r="C23" s="1">
        <v>0.65910000000000002</v>
      </c>
      <c r="D23" s="1">
        <v>0.29149999999999998</v>
      </c>
      <c r="E23" s="1">
        <v>1.0062</v>
      </c>
      <c r="F23" s="59">
        <v>0.52569999999999995</v>
      </c>
    </row>
    <row r="24" spans="1:6" x14ac:dyDescent="0.3">
      <c r="A24" s="46">
        <v>23</v>
      </c>
      <c r="B24" s="1">
        <v>0.59719999999999995</v>
      </c>
      <c r="C24" s="1">
        <v>0.59450000000000003</v>
      </c>
      <c r="D24" s="59">
        <v>0.27160000000000001</v>
      </c>
      <c r="E24" s="1">
        <v>1.0121</v>
      </c>
      <c r="F24" s="1">
        <v>0.49569999999999997</v>
      </c>
    </row>
    <row r="25" spans="1:6" x14ac:dyDescent="0.3">
      <c r="A25" s="46">
        <v>24</v>
      </c>
      <c r="B25" s="1">
        <v>0.1794</v>
      </c>
      <c r="C25" s="1">
        <v>0.12509999999999999</v>
      </c>
      <c r="D25" s="59">
        <v>7.5300000000000006E-2</v>
      </c>
      <c r="E25" s="1">
        <v>0.47349999999999998</v>
      </c>
      <c r="F25" s="1">
        <v>8.0199999999999994E-2</v>
      </c>
    </row>
    <row r="26" spans="1:6" ht="15" thickBot="1" x14ac:dyDescent="0.35">
      <c r="A26" s="46">
        <v>25</v>
      </c>
      <c r="B26" s="10">
        <v>0.74819999999999998</v>
      </c>
      <c r="C26" s="60">
        <v>0.74560000000000004</v>
      </c>
      <c r="D26" s="10">
        <v>1.0564</v>
      </c>
      <c r="E26" s="10">
        <v>1.0157</v>
      </c>
      <c r="F26" s="10">
        <v>1.0299</v>
      </c>
    </row>
    <row r="27" spans="1:6" ht="15" thickBot="1" x14ac:dyDescent="0.35">
      <c r="A27" s="52" t="s">
        <v>17</v>
      </c>
      <c r="B27" s="35">
        <f>SUM(B2:B26)/25</f>
        <v>0.70497200000000004</v>
      </c>
      <c r="C27" s="35">
        <f t="shared" ref="C27:F27" si="0">SUM(C2:C26)/25</f>
        <v>0.70129599999999992</v>
      </c>
      <c r="D27" s="35">
        <f t="shared" si="0"/>
        <v>0.69233199999999995</v>
      </c>
      <c r="E27" s="35">
        <f t="shared" si="0"/>
        <v>0.87564000000000008</v>
      </c>
      <c r="F27" s="36">
        <f t="shared" si="0"/>
        <v>0.74324799999999991</v>
      </c>
    </row>
    <row r="28" spans="1:6" x14ac:dyDescent="0.3">
      <c r="A28" s="37" t="s">
        <v>15</v>
      </c>
      <c r="B28" s="37">
        <f>SUM(B12:B18)/7</f>
        <v>0.96787142857142849</v>
      </c>
      <c r="C28" s="37">
        <f t="shared" ref="C28:F28" si="1">SUM(C12:C18)/7</f>
        <v>0.96555714285714278</v>
      </c>
      <c r="D28" s="37">
        <f t="shared" si="1"/>
        <v>1.3398428571428571</v>
      </c>
      <c r="E28" s="37">
        <f t="shared" si="1"/>
        <v>0.99537142857142868</v>
      </c>
      <c r="F28" s="38">
        <f t="shared" si="1"/>
        <v>1.2498857142857145</v>
      </c>
    </row>
    <row r="29" spans="1:6" x14ac:dyDescent="0.3">
      <c r="A29" s="11" t="s">
        <v>14</v>
      </c>
      <c r="B29" s="11">
        <f>SUM(B2:B7,B11,B21:B26)/13</f>
        <v>0.58150000000000002</v>
      </c>
      <c r="C29" s="11">
        <f t="shared" ref="C29:F29" si="2">SUM(C2:C7,C11,C21:C26)/13</f>
        <v>0.58571538461538464</v>
      </c>
      <c r="D29" s="11">
        <f t="shared" si="2"/>
        <v>0.34943076923076927</v>
      </c>
      <c r="E29" s="11">
        <f t="shared" si="2"/>
        <v>0.90754615384615378</v>
      </c>
      <c r="F29" s="39">
        <f t="shared" si="2"/>
        <v>0.48386923076923066</v>
      </c>
    </row>
    <row r="30" spans="1:6" ht="15" thickBot="1" x14ac:dyDescent="0.35">
      <c r="A30" s="19" t="s">
        <v>16</v>
      </c>
      <c r="B30" s="19">
        <f>SUM(B8:B10,B19:B20)/5</f>
        <v>0.65793999999999997</v>
      </c>
      <c r="C30" s="19">
        <f t="shared" ref="C30:F30" si="3">SUM(C8:C10,C19:C20)/5</f>
        <v>0.63183999999999996</v>
      </c>
      <c r="D30" s="19">
        <f t="shared" si="3"/>
        <v>0.67735999999999996</v>
      </c>
      <c r="E30" s="19">
        <f t="shared" si="3"/>
        <v>0.62505999999999995</v>
      </c>
      <c r="F30" s="40">
        <f t="shared" si="3"/>
        <v>0.70833999999999997</v>
      </c>
    </row>
    <row r="31" spans="1:6" x14ac:dyDescent="0.3">
      <c r="A31" s="43" t="s">
        <v>18</v>
      </c>
      <c r="B31" s="43">
        <f>SUM(B9:B10)/2</f>
        <v>1.0004</v>
      </c>
      <c r="C31" s="43">
        <f t="shared" ref="C31:F31" si="4">SUM(C9:C10)/2</f>
        <v>1.0004499999999998</v>
      </c>
      <c r="D31" s="43">
        <f t="shared" si="4"/>
        <v>1.40195</v>
      </c>
      <c r="E31" s="43">
        <f t="shared" si="4"/>
        <v>1.0049999999999999</v>
      </c>
      <c r="F31" s="41">
        <f t="shared" si="4"/>
        <v>1.3010999999999999</v>
      </c>
    </row>
    <row r="32" spans="1:6" ht="15" thickBot="1" x14ac:dyDescent="0.35">
      <c r="A32" s="44" t="s">
        <v>19</v>
      </c>
      <c r="B32" s="44">
        <f>SUM(B8,B19:B20)/3</f>
        <v>0.42963333333333331</v>
      </c>
      <c r="C32" s="44">
        <f t="shared" ref="C32:F32" si="5">SUM(C8,C19:C20)/3</f>
        <v>0.38610000000000005</v>
      </c>
      <c r="D32" s="44">
        <f t="shared" si="5"/>
        <v>0.1943</v>
      </c>
      <c r="E32" s="44">
        <f t="shared" si="5"/>
        <v>0.37176666666666663</v>
      </c>
      <c r="F32" s="42">
        <f t="shared" si="5"/>
        <v>0.31316666666666665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2881-CD63-48E5-BBB7-E1AB3D7ADD95}">
  <dimension ref="A1:K31"/>
  <sheetViews>
    <sheetView tabSelected="1" zoomScale="85" zoomScaleNormal="85" workbookViewId="0">
      <selection activeCell="K27" sqref="K27"/>
    </sheetView>
  </sheetViews>
  <sheetFormatPr defaultRowHeight="14.4" x14ac:dyDescent="0.3"/>
  <cols>
    <col min="1" max="1" width="15.109375" bestFit="1" customWidth="1"/>
    <col min="2" max="2" width="10.21875" bestFit="1" customWidth="1"/>
    <col min="3" max="3" width="12.21875" bestFit="1" customWidth="1"/>
    <col min="4" max="4" width="10.21875" bestFit="1" customWidth="1"/>
    <col min="5" max="5" width="12.21875" bestFit="1" customWidth="1"/>
    <col min="6" max="6" width="10.21875" bestFit="1" customWidth="1"/>
    <col min="7" max="7" width="12.21875" bestFit="1" customWidth="1"/>
    <col min="8" max="8" width="10.21875" bestFit="1" customWidth="1"/>
    <col min="9" max="9" width="12.21875" bestFit="1" customWidth="1"/>
    <col min="10" max="10" width="10.21875" bestFit="1" customWidth="1"/>
    <col min="11" max="11" width="12.21875" bestFit="1" customWidth="1"/>
  </cols>
  <sheetData>
    <row r="1" spans="1:11" x14ac:dyDescent="0.3">
      <c r="A1" s="1"/>
      <c r="B1" s="54" t="s">
        <v>2</v>
      </c>
      <c r="C1" s="54"/>
      <c r="D1" s="55" t="s">
        <v>10</v>
      </c>
      <c r="E1" s="55"/>
      <c r="F1" s="56" t="s">
        <v>3</v>
      </c>
      <c r="G1" s="56"/>
      <c r="H1" s="57" t="s">
        <v>4</v>
      </c>
      <c r="I1" s="57"/>
      <c r="J1" s="58" t="s">
        <v>5</v>
      </c>
      <c r="K1" s="58"/>
    </row>
    <row r="2" spans="1:11" x14ac:dyDescent="0.3">
      <c r="A2" s="27" t="s">
        <v>0</v>
      </c>
      <c r="B2" s="28" t="s">
        <v>11</v>
      </c>
      <c r="C2" s="29" t="s">
        <v>12</v>
      </c>
      <c r="D2" s="28" t="s">
        <v>11</v>
      </c>
      <c r="E2" s="29" t="s">
        <v>12</v>
      </c>
      <c r="F2" s="28" t="s">
        <v>11</v>
      </c>
      <c r="G2" s="29" t="s">
        <v>12</v>
      </c>
      <c r="H2" s="28" t="s">
        <v>11</v>
      </c>
      <c r="I2" s="29" t="s">
        <v>12</v>
      </c>
      <c r="J2" s="28" t="s">
        <v>11</v>
      </c>
      <c r="K2" s="29" t="s">
        <v>12</v>
      </c>
    </row>
    <row r="3" spans="1:11" x14ac:dyDescent="0.3">
      <c r="A3" s="46">
        <v>1</v>
      </c>
      <c r="B3" s="61">
        <v>0.18632499999999999</v>
      </c>
      <c r="C3" s="3">
        <v>0.493344</v>
      </c>
      <c r="D3" s="2">
        <v>0.46029799999999998</v>
      </c>
      <c r="E3" s="3">
        <v>0.838395</v>
      </c>
      <c r="F3" s="2">
        <v>6.5641639999999999</v>
      </c>
      <c r="G3" s="3">
        <v>6.9110339999999999</v>
      </c>
      <c r="H3" s="4">
        <v>0.33439999999999998</v>
      </c>
      <c r="I3" s="5">
        <v>0.3543</v>
      </c>
      <c r="J3" s="4">
        <v>16.974</v>
      </c>
      <c r="K3" s="63">
        <v>4.2099999999999999E-2</v>
      </c>
    </row>
    <row r="4" spans="1:11" x14ac:dyDescent="0.3">
      <c r="A4" s="46">
        <v>2</v>
      </c>
      <c r="B4" s="62">
        <v>1.6275000000000001E-2</v>
      </c>
      <c r="C4" s="7">
        <v>2.3980000000000001E-2</v>
      </c>
      <c r="D4" s="6">
        <v>3.6506999999999998E-2</v>
      </c>
      <c r="E4" s="7">
        <v>6.2239999999999997E-2</v>
      </c>
      <c r="F4" s="6">
        <v>0.453318</v>
      </c>
      <c r="G4" s="7">
        <v>0.48900399999999999</v>
      </c>
      <c r="H4" s="8">
        <v>3.56E-2</v>
      </c>
      <c r="I4" s="9">
        <v>1.9599999999999999E-2</v>
      </c>
      <c r="J4" s="8">
        <v>1.3349</v>
      </c>
      <c r="K4" s="64">
        <v>3.8E-3</v>
      </c>
    </row>
    <row r="5" spans="1:11" x14ac:dyDescent="0.3">
      <c r="A5" s="46">
        <v>3</v>
      </c>
      <c r="B5" s="62">
        <v>3.4480000000000001E-3</v>
      </c>
      <c r="C5" s="7">
        <v>5.0699999999999999E-3</v>
      </c>
      <c r="D5" s="6">
        <v>4.3229999999999996E-3</v>
      </c>
      <c r="E5" s="7">
        <v>4.6600000000000001E-3</v>
      </c>
      <c r="F5" s="6">
        <v>3.2833000000000001E-2</v>
      </c>
      <c r="G5" s="7">
        <v>3.0993E-2</v>
      </c>
      <c r="H5" s="8">
        <v>4.1999999999999997E-3</v>
      </c>
      <c r="I5" s="9">
        <v>4.0000000000000001E-3</v>
      </c>
      <c r="J5" s="8">
        <v>2.8899999999999999E-2</v>
      </c>
      <c r="K5" s="64">
        <v>1.6000000000000001E-3</v>
      </c>
    </row>
    <row r="6" spans="1:11" x14ac:dyDescent="0.3">
      <c r="A6" s="46">
        <v>4</v>
      </c>
      <c r="B6" s="62">
        <v>4.6299999999999996E-3</v>
      </c>
      <c r="C6" s="7">
        <v>9.6299999999999997E-3</v>
      </c>
      <c r="D6" s="6">
        <v>7.7910000000000002E-3</v>
      </c>
      <c r="E6" s="7">
        <v>1.503E-2</v>
      </c>
      <c r="F6" s="6">
        <v>0.14286599999999999</v>
      </c>
      <c r="G6" s="7">
        <v>0.169017</v>
      </c>
      <c r="H6" s="8">
        <v>6.7999999999999996E-3</v>
      </c>
      <c r="I6" s="9">
        <v>5.8999999999999999E-3</v>
      </c>
      <c r="J6" s="8">
        <v>0.1129</v>
      </c>
      <c r="K6" s="64">
        <v>2.7000000000000001E-3</v>
      </c>
    </row>
    <row r="7" spans="1:11" x14ac:dyDescent="0.3">
      <c r="A7" s="46">
        <v>5</v>
      </c>
      <c r="B7" s="62">
        <v>0.40872900000000001</v>
      </c>
      <c r="C7" s="7">
        <v>1.0419210000000001</v>
      </c>
      <c r="D7" s="6">
        <v>1.3552390000000001</v>
      </c>
      <c r="E7" s="7">
        <v>2.3025869999999999</v>
      </c>
      <c r="F7" s="6">
        <v>10.514405999999999</v>
      </c>
      <c r="G7" s="7">
        <v>12.656936999999999</v>
      </c>
      <c r="H7" s="8">
        <v>0.89380000000000004</v>
      </c>
      <c r="I7" s="9">
        <v>0.91390000000000005</v>
      </c>
      <c r="J7" s="8">
        <v>39.930399999999999</v>
      </c>
      <c r="K7" s="64">
        <v>7.6700000000000004E-2</v>
      </c>
    </row>
    <row r="8" spans="1:11" x14ac:dyDescent="0.3">
      <c r="A8" s="46">
        <v>6</v>
      </c>
      <c r="B8" s="62">
        <v>1.6653999999999999E-2</v>
      </c>
      <c r="C8" s="7">
        <v>2.9474E-2</v>
      </c>
      <c r="D8" s="6">
        <v>3.4257999999999997E-2</v>
      </c>
      <c r="E8" s="7">
        <v>4.7098000000000001E-2</v>
      </c>
      <c r="F8" s="6">
        <v>0.39562000000000003</v>
      </c>
      <c r="G8" s="7">
        <v>0.35067300000000001</v>
      </c>
      <c r="H8" s="8">
        <v>3.49E-2</v>
      </c>
      <c r="I8" s="9">
        <v>3.4200000000000001E-2</v>
      </c>
      <c r="J8" s="8">
        <v>1.0782</v>
      </c>
      <c r="K8" s="64">
        <v>4.1999999999999997E-3</v>
      </c>
    </row>
    <row r="9" spans="1:11" x14ac:dyDescent="0.3">
      <c r="A9" s="51">
        <v>7</v>
      </c>
      <c r="B9" s="62">
        <v>0.853182</v>
      </c>
      <c r="C9" s="7">
        <v>2.6967819999999998</v>
      </c>
      <c r="D9" s="6">
        <v>3.1588029999999998</v>
      </c>
      <c r="E9" s="7">
        <v>5.3327429999999998</v>
      </c>
      <c r="F9" s="6">
        <v>46.289136999999997</v>
      </c>
      <c r="G9" s="7">
        <v>43.632742999999998</v>
      </c>
      <c r="H9" s="8">
        <v>2.1964999999999999</v>
      </c>
      <c r="I9" s="9">
        <v>2.1941000000000002</v>
      </c>
      <c r="J9" s="8">
        <v>59.200099999999999</v>
      </c>
      <c r="K9" s="64">
        <v>0.2351</v>
      </c>
    </row>
    <row r="10" spans="1:11" x14ac:dyDescent="0.3">
      <c r="A10" s="50">
        <v>8</v>
      </c>
      <c r="B10" s="62">
        <v>5.2093E-2</v>
      </c>
      <c r="C10" s="7">
        <v>0.14317099999999999</v>
      </c>
      <c r="D10" s="6">
        <v>0.19577900000000001</v>
      </c>
      <c r="E10" s="7">
        <v>0.24144099999999999</v>
      </c>
      <c r="F10" s="6">
        <v>5.8615959999999996</v>
      </c>
      <c r="G10" s="7">
        <v>5.7312339999999997</v>
      </c>
      <c r="H10" s="8">
        <v>8.4500000000000006E-2</v>
      </c>
      <c r="I10" s="9">
        <v>0.1024</v>
      </c>
      <c r="J10" s="8">
        <v>3.7724000000000002</v>
      </c>
      <c r="K10" s="64">
        <v>1.6199999999999999E-2</v>
      </c>
    </row>
    <row r="11" spans="1:11" x14ac:dyDescent="0.3">
      <c r="A11" s="50">
        <v>9</v>
      </c>
      <c r="B11" s="62">
        <v>0.36271799999999998</v>
      </c>
      <c r="C11" s="7">
        <v>1.0353520000000001</v>
      </c>
      <c r="D11" s="6">
        <v>0.99422500000000003</v>
      </c>
      <c r="E11" s="7">
        <v>1.41343</v>
      </c>
      <c r="F11" s="6">
        <v>30.293120999999999</v>
      </c>
      <c r="G11" s="7">
        <v>33.864835999999997</v>
      </c>
      <c r="H11" s="8">
        <v>0.80720000000000003</v>
      </c>
      <c r="I11" s="9">
        <v>0.73980000000000001</v>
      </c>
      <c r="J11" s="8">
        <v>26.547899999999998</v>
      </c>
      <c r="K11" s="64">
        <v>0.11169999999999999</v>
      </c>
    </row>
    <row r="12" spans="1:11" x14ac:dyDescent="0.3">
      <c r="A12" s="46">
        <v>10</v>
      </c>
      <c r="B12" s="62">
        <v>2.8948999999999999E-2</v>
      </c>
      <c r="C12" s="7">
        <v>5.8861999999999998E-2</v>
      </c>
      <c r="D12" s="6">
        <v>7.0988999999999997E-2</v>
      </c>
      <c r="E12" s="7">
        <v>0.115454</v>
      </c>
      <c r="F12" s="6">
        <v>0.846383</v>
      </c>
      <c r="G12" s="7">
        <v>0.87157200000000001</v>
      </c>
      <c r="H12" s="8">
        <v>8.2199999999999995E-2</v>
      </c>
      <c r="I12" s="9">
        <v>7.4700000000000003E-2</v>
      </c>
      <c r="J12" s="8">
        <v>2.6036999999999999</v>
      </c>
      <c r="K12" s="64">
        <v>8.6999999999999994E-3</v>
      </c>
    </row>
    <row r="13" spans="1:11" x14ac:dyDescent="0.3">
      <c r="A13" s="49">
        <v>11</v>
      </c>
      <c r="B13" s="62">
        <v>0.36894900000000003</v>
      </c>
      <c r="C13" s="7">
        <v>1.3468370000000001</v>
      </c>
      <c r="D13" s="6">
        <v>1.091906</v>
      </c>
      <c r="E13" s="7">
        <v>1.852981</v>
      </c>
      <c r="F13" s="6">
        <v>38.444960999999999</v>
      </c>
      <c r="G13" s="7">
        <v>37.367550999999999</v>
      </c>
      <c r="H13" s="8">
        <v>0.93310000000000004</v>
      </c>
      <c r="I13" s="9">
        <v>0.9355</v>
      </c>
      <c r="J13" s="8">
        <v>33.592599999999997</v>
      </c>
      <c r="K13" s="64">
        <v>0.11070000000000001</v>
      </c>
    </row>
    <row r="14" spans="1:11" x14ac:dyDescent="0.3">
      <c r="A14" s="49">
        <v>12</v>
      </c>
      <c r="B14" s="62">
        <v>0.455123</v>
      </c>
      <c r="C14" s="7">
        <v>1.5967739999999999</v>
      </c>
      <c r="D14" s="6">
        <v>1.447945</v>
      </c>
      <c r="E14" s="7">
        <v>3.1612209999999998</v>
      </c>
      <c r="F14" s="6">
        <v>48.267144999999999</v>
      </c>
      <c r="G14" s="7">
        <v>49.422632999999998</v>
      </c>
      <c r="H14" s="8">
        <v>1.1614</v>
      </c>
      <c r="I14" s="9">
        <v>1.0408999999999999</v>
      </c>
      <c r="J14" s="8">
        <v>39.735300000000002</v>
      </c>
      <c r="K14" s="64">
        <v>0.14510000000000001</v>
      </c>
    </row>
    <row r="15" spans="1:11" x14ac:dyDescent="0.3">
      <c r="A15" s="49">
        <v>13</v>
      </c>
      <c r="B15" s="62">
        <v>0.66631499999999999</v>
      </c>
      <c r="C15" s="7">
        <v>2.1535220000000002</v>
      </c>
      <c r="D15" s="6">
        <v>2.5094240000000001</v>
      </c>
      <c r="E15" s="7">
        <v>4.5006640000000004</v>
      </c>
      <c r="F15" s="6">
        <v>43.804580000000001</v>
      </c>
      <c r="G15" s="7">
        <v>48.277098000000002</v>
      </c>
      <c r="H15" s="8">
        <v>1.4525999999999999</v>
      </c>
      <c r="I15" s="9">
        <v>1.5259</v>
      </c>
      <c r="J15" s="8">
        <v>82.134200000000007</v>
      </c>
      <c r="K15" s="64">
        <v>0.22320000000000001</v>
      </c>
    </row>
    <row r="16" spans="1:11" x14ac:dyDescent="0.3">
      <c r="A16" s="49">
        <v>14</v>
      </c>
      <c r="B16" s="62">
        <v>0.67089900000000002</v>
      </c>
      <c r="C16" s="7">
        <v>2.1367820000000002</v>
      </c>
      <c r="D16" s="6">
        <v>1.916372</v>
      </c>
      <c r="E16" s="7">
        <v>3.4799869999999999</v>
      </c>
      <c r="F16" s="6">
        <v>45.387284000000001</v>
      </c>
      <c r="G16" s="7">
        <v>45.621774000000002</v>
      </c>
      <c r="H16" s="8">
        <v>1.8898999999999999</v>
      </c>
      <c r="I16" s="9">
        <v>1.7403</v>
      </c>
      <c r="J16" s="8">
        <v>78.965999999999994</v>
      </c>
      <c r="K16" s="64">
        <v>0.20480000000000001</v>
      </c>
    </row>
    <row r="17" spans="1:11" x14ac:dyDescent="0.3">
      <c r="A17" s="49">
        <v>15</v>
      </c>
      <c r="B17" s="62">
        <v>0.184837</v>
      </c>
      <c r="C17" s="7">
        <v>0.65377700000000005</v>
      </c>
      <c r="D17" s="6">
        <v>0.58981399999999995</v>
      </c>
      <c r="E17" s="7">
        <v>0.96770999999999996</v>
      </c>
      <c r="F17" s="6">
        <v>18.616381000000001</v>
      </c>
      <c r="G17" s="7">
        <v>19.447257</v>
      </c>
      <c r="H17" s="8">
        <v>0.44890000000000002</v>
      </c>
      <c r="I17" s="9">
        <v>0.49299999999999999</v>
      </c>
      <c r="J17" s="8">
        <v>16.551100000000002</v>
      </c>
      <c r="K17" s="64">
        <v>6.8699999999999997E-2</v>
      </c>
    </row>
    <row r="18" spans="1:11" x14ac:dyDescent="0.3">
      <c r="A18" s="49">
        <v>16</v>
      </c>
      <c r="B18" s="62">
        <v>0.28529599999999999</v>
      </c>
      <c r="C18" s="7">
        <v>0.98094599999999998</v>
      </c>
      <c r="D18" s="6">
        <v>0.84512299999999996</v>
      </c>
      <c r="E18" s="7">
        <v>1.6592579999999999</v>
      </c>
      <c r="F18" s="6">
        <v>27.472619999999999</v>
      </c>
      <c r="G18" s="7">
        <v>27.214421999999999</v>
      </c>
      <c r="H18" s="8">
        <v>0.67359999999999998</v>
      </c>
      <c r="I18" s="9">
        <v>0.71220000000000006</v>
      </c>
      <c r="J18" s="8">
        <v>25.66</v>
      </c>
      <c r="K18" s="64">
        <v>9.1999999999999998E-2</v>
      </c>
    </row>
    <row r="19" spans="1:11" x14ac:dyDescent="0.3">
      <c r="A19" s="49">
        <v>17</v>
      </c>
      <c r="B19" s="62">
        <v>0.30263299999999999</v>
      </c>
      <c r="C19" s="7">
        <v>1.019274</v>
      </c>
      <c r="D19" s="6">
        <v>1.2382280000000001</v>
      </c>
      <c r="E19" s="7">
        <v>2.0393949999999998</v>
      </c>
      <c r="F19" s="6">
        <v>29.430819</v>
      </c>
      <c r="G19" s="7">
        <v>28.202632999999999</v>
      </c>
      <c r="H19" s="8">
        <v>0.67717000000000005</v>
      </c>
      <c r="I19" s="9">
        <v>0.77280000000000004</v>
      </c>
      <c r="J19" s="8">
        <v>26.692799999999998</v>
      </c>
      <c r="K19" s="64">
        <v>8.48E-2</v>
      </c>
    </row>
    <row r="20" spans="1:11" x14ac:dyDescent="0.3">
      <c r="A20" s="51">
        <v>18</v>
      </c>
      <c r="B20" s="62">
        <v>2.4088999999999999E-2</v>
      </c>
      <c r="C20" s="7">
        <v>1.9424E-2</v>
      </c>
      <c r="D20" s="6">
        <v>6.4477000000000007E-2</v>
      </c>
      <c r="E20" s="7">
        <v>0.161689</v>
      </c>
      <c r="F20" s="6">
        <v>0.85459700000000005</v>
      </c>
      <c r="G20" s="7">
        <v>0.80571300000000001</v>
      </c>
      <c r="H20" s="8">
        <v>7.1300000000000002E-2</v>
      </c>
      <c r="I20" s="9">
        <v>1.7899999999999999E-2</v>
      </c>
      <c r="J20" s="8">
        <v>1.2098</v>
      </c>
      <c r="K20" s="64">
        <v>5.1000000000000004E-3</v>
      </c>
    </row>
    <row r="21" spans="1:11" x14ac:dyDescent="0.3">
      <c r="A21" s="51">
        <v>19</v>
      </c>
      <c r="B21" s="62">
        <v>6.3516000000000003E-2</v>
      </c>
      <c r="C21" s="7">
        <v>5.6798000000000001E-2</v>
      </c>
      <c r="D21" s="6">
        <v>0.169741</v>
      </c>
      <c r="E21" s="7">
        <v>0.47988700000000001</v>
      </c>
      <c r="F21" s="6">
        <v>2.1761360000000001</v>
      </c>
      <c r="G21" s="7">
        <v>2.398612</v>
      </c>
      <c r="H21" s="8">
        <v>0.23719999999999999</v>
      </c>
      <c r="I21" s="9">
        <v>4.4699999999999997E-2</v>
      </c>
      <c r="J21" s="8">
        <v>4.5350999999999999</v>
      </c>
      <c r="K21" s="64">
        <v>1.0800000000000001E-2</v>
      </c>
    </row>
    <row r="22" spans="1:11" x14ac:dyDescent="0.3">
      <c r="A22" s="46">
        <v>20</v>
      </c>
      <c r="B22" s="62">
        <v>4.6032999999999998E-2</v>
      </c>
      <c r="C22" s="7">
        <v>9.3174000000000007E-2</v>
      </c>
      <c r="D22" s="6">
        <v>0.161491</v>
      </c>
      <c r="E22" s="7">
        <v>0.26405400000000001</v>
      </c>
      <c r="F22" s="6">
        <v>1.1682170000000001</v>
      </c>
      <c r="G22" s="7">
        <v>1.2507760000000001</v>
      </c>
      <c r="H22" s="8">
        <v>0.1358</v>
      </c>
      <c r="I22" s="9">
        <v>0.13239999999999999</v>
      </c>
      <c r="J22" s="8">
        <v>4.7633000000000001</v>
      </c>
      <c r="K22" s="64">
        <v>1.09E-2</v>
      </c>
    </row>
    <row r="23" spans="1:11" x14ac:dyDescent="0.3">
      <c r="A23" s="46">
        <v>21</v>
      </c>
      <c r="B23" s="62">
        <v>0.19565399999999999</v>
      </c>
      <c r="C23" s="7">
        <v>0.53162699999999996</v>
      </c>
      <c r="D23" s="6">
        <v>0.57715700000000003</v>
      </c>
      <c r="E23" s="7">
        <v>0.91670200000000002</v>
      </c>
      <c r="F23" s="6">
        <v>5.4010590000000001</v>
      </c>
      <c r="G23" s="7">
        <v>5.873685</v>
      </c>
      <c r="H23" s="8">
        <v>0.58030000000000004</v>
      </c>
      <c r="I23" s="9">
        <v>0.49819999999999998</v>
      </c>
      <c r="J23" s="8">
        <v>21.235700000000001</v>
      </c>
      <c r="K23" s="64">
        <v>5.0500000000000003E-2</v>
      </c>
    </row>
    <row r="24" spans="1:11" x14ac:dyDescent="0.3">
      <c r="A24" s="46">
        <v>22</v>
      </c>
      <c r="B24" s="62">
        <v>0.10638</v>
      </c>
      <c r="C24" s="7">
        <v>0.27691300000000002</v>
      </c>
      <c r="D24" s="6">
        <v>0.320488</v>
      </c>
      <c r="E24" s="7">
        <v>0.63428799999999996</v>
      </c>
      <c r="F24" s="6">
        <v>2.837253</v>
      </c>
      <c r="G24" s="7">
        <v>3.1997089999999999</v>
      </c>
      <c r="H24" s="8">
        <v>0.33610000000000001</v>
      </c>
      <c r="I24" s="9">
        <v>0.35460000000000003</v>
      </c>
      <c r="J24" s="8">
        <v>11.6776</v>
      </c>
      <c r="K24" s="64">
        <v>2.69E-2</v>
      </c>
    </row>
    <row r="25" spans="1:11" x14ac:dyDescent="0.3">
      <c r="A25" s="46">
        <v>23</v>
      </c>
      <c r="B25" s="62">
        <v>0.12601899999999999</v>
      </c>
      <c r="C25" s="7">
        <v>0.32181900000000002</v>
      </c>
      <c r="D25" s="6">
        <v>0.53860600000000003</v>
      </c>
      <c r="E25" s="7">
        <v>0.66408299999999998</v>
      </c>
      <c r="F25" s="6">
        <v>3.3050120000000001</v>
      </c>
      <c r="G25" s="7">
        <v>3.562751</v>
      </c>
      <c r="H25" s="8">
        <v>0.33889999999999998</v>
      </c>
      <c r="I25" s="9">
        <v>0.41920000000000002</v>
      </c>
      <c r="J25" s="8">
        <v>14.5502</v>
      </c>
      <c r="K25" s="64">
        <v>4.0800000000000003E-2</v>
      </c>
    </row>
    <row r="26" spans="1:11" x14ac:dyDescent="0.3">
      <c r="A26" s="46">
        <v>24</v>
      </c>
      <c r="B26" s="62">
        <v>3.4730999999999998E-2</v>
      </c>
      <c r="C26" s="7">
        <v>3.0741999999999998E-2</v>
      </c>
      <c r="D26" s="6">
        <v>7.3936000000000002E-2</v>
      </c>
      <c r="E26" s="7">
        <v>0.144847</v>
      </c>
      <c r="F26" s="6">
        <v>0.96296899999999996</v>
      </c>
      <c r="G26" s="7">
        <v>1.029712</v>
      </c>
      <c r="H26" s="8">
        <v>0.1273</v>
      </c>
      <c r="I26" s="9">
        <v>6.7400000000000002E-2</v>
      </c>
      <c r="J26" s="8">
        <v>3.3477000000000001</v>
      </c>
      <c r="K26" s="64">
        <v>6.6E-3</v>
      </c>
    </row>
    <row r="27" spans="1:11" ht="15" thickBot="1" x14ac:dyDescent="0.35">
      <c r="A27" s="46">
        <v>25</v>
      </c>
      <c r="B27" s="62">
        <v>5.3309000000000002E-2</v>
      </c>
      <c r="C27" s="7">
        <v>0.12883</v>
      </c>
      <c r="D27" s="6">
        <v>0.12417</v>
      </c>
      <c r="E27" s="7">
        <v>0.218499</v>
      </c>
      <c r="F27" s="6">
        <v>2.9398580000000001</v>
      </c>
      <c r="G27" s="7">
        <v>3.390485</v>
      </c>
      <c r="H27" s="8">
        <v>0.13750000000000001</v>
      </c>
      <c r="I27" s="9">
        <v>0.1216</v>
      </c>
      <c r="J27" s="8">
        <v>5.7534000000000001</v>
      </c>
      <c r="K27" s="64">
        <v>1.44E-2</v>
      </c>
    </row>
    <row r="28" spans="1:11" x14ac:dyDescent="0.3">
      <c r="A28" s="23" t="s">
        <v>13</v>
      </c>
      <c r="B28" s="24">
        <f>SUM(B3:B27)/25</f>
        <v>0.22067144</v>
      </c>
      <c r="C28" s="25">
        <f t="shared" ref="C28:K28" si="0">SUM(C3:C27)/25</f>
        <v>0.67539300000000013</v>
      </c>
      <c r="D28" s="24">
        <f t="shared" si="0"/>
        <v>0.71948359999999989</v>
      </c>
      <c r="E28" s="25">
        <f t="shared" si="0"/>
        <v>1.2607337200000002</v>
      </c>
      <c r="F28" s="24">
        <f t="shared" si="0"/>
        <v>14.898493399999998</v>
      </c>
      <c r="G28" s="25">
        <f t="shared" si="0"/>
        <v>15.27091416</v>
      </c>
      <c r="H28" s="24">
        <f t="shared" si="0"/>
        <v>0.54724680000000003</v>
      </c>
      <c r="I28" s="25">
        <f t="shared" si="0"/>
        <v>0.53278000000000003</v>
      </c>
      <c r="J28" s="26">
        <f t="shared" si="0"/>
        <v>20.879528000000004</v>
      </c>
      <c r="K28" s="25">
        <f t="shared" si="0"/>
        <v>6.3923999999999995E-2</v>
      </c>
    </row>
    <row r="29" spans="1:11" x14ac:dyDescent="0.3">
      <c r="A29" s="15" t="s">
        <v>15</v>
      </c>
      <c r="B29" s="16">
        <f>SUM(B13:B19)/7</f>
        <v>0.41915028571428575</v>
      </c>
      <c r="C29" s="17">
        <f t="shared" ref="C29:K29" si="1">SUM(C13:C19)/7</f>
        <v>1.4125588571428569</v>
      </c>
      <c r="D29" s="16">
        <f t="shared" si="1"/>
        <v>1.3769731428571426</v>
      </c>
      <c r="E29" s="17">
        <f t="shared" si="1"/>
        <v>2.523030857142857</v>
      </c>
      <c r="F29" s="16">
        <f t="shared" si="1"/>
        <v>35.917684285714287</v>
      </c>
      <c r="G29" s="17">
        <f t="shared" si="1"/>
        <v>36.507624</v>
      </c>
      <c r="H29" s="16">
        <f t="shared" si="1"/>
        <v>1.0338100000000001</v>
      </c>
      <c r="I29" s="17">
        <f t="shared" si="1"/>
        <v>1.0315142857142858</v>
      </c>
      <c r="J29" s="18">
        <f t="shared" si="1"/>
        <v>43.333142857142853</v>
      </c>
      <c r="K29" s="17">
        <f t="shared" si="1"/>
        <v>0.13275714285714285</v>
      </c>
    </row>
    <row r="30" spans="1:11" x14ac:dyDescent="0.3">
      <c r="A30" s="11" t="s">
        <v>14</v>
      </c>
      <c r="B30" s="12">
        <f>SUM(B3:B8,B12,B22:B27)/13</f>
        <v>9.4395076923076929E-2</v>
      </c>
      <c r="C30" s="13">
        <f t="shared" ref="C30:K30" si="2">SUM(C3:C8,C12,C22:C27)/13</f>
        <v>0.23426046153846158</v>
      </c>
      <c r="D30" s="12">
        <f t="shared" si="2"/>
        <v>0.28963484615384616</v>
      </c>
      <c r="E30" s="13">
        <f t="shared" si="2"/>
        <v>0.47907207692307696</v>
      </c>
      <c r="F30" s="12">
        <f t="shared" si="2"/>
        <v>2.7356890769230771</v>
      </c>
      <c r="G30" s="13">
        <f t="shared" si="2"/>
        <v>3.060488307692308</v>
      </c>
      <c r="H30" s="12">
        <f t="shared" si="2"/>
        <v>0.2344461538461538</v>
      </c>
      <c r="I30" s="13">
        <f t="shared" si="2"/>
        <v>0.23076923076923081</v>
      </c>
      <c r="J30" s="14">
        <f t="shared" si="2"/>
        <v>9.491607692307694</v>
      </c>
      <c r="K30" s="13">
        <f t="shared" si="2"/>
        <v>2.2300000000000004E-2</v>
      </c>
    </row>
    <row r="31" spans="1:11" ht="15" thickBot="1" x14ac:dyDescent="0.35">
      <c r="A31" s="19" t="s">
        <v>16</v>
      </c>
      <c r="B31" s="20">
        <f>(SUM(B7:B9) + SUM(B20:B21))/5</f>
        <v>0.27323399999999998</v>
      </c>
      <c r="C31" s="21">
        <f t="shared" ref="C31:K31" si="3">(SUM(C7:C9) + SUM(C20:C21))/5</f>
        <v>0.76887979999999989</v>
      </c>
      <c r="D31" s="20">
        <f t="shared" si="3"/>
        <v>0.9565035999999999</v>
      </c>
      <c r="E31" s="21">
        <f t="shared" si="3"/>
        <v>1.6648008000000001</v>
      </c>
      <c r="F31" s="20">
        <f t="shared" si="3"/>
        <v>12.0459792</v>
      </c>
      <c r="G31" s="21">
        <f t="shared" si="3"/>
        <v>11.968935599999998</v>
      </c>
      <c r="H31" s="20">
        <f t="shared" si="3"/>
        <v>0.68674000000000002</v>
      </c>
      <c r="I31" s="21">
        <f t="shared" si="3"/>
        <v>0.64096000000000009</v>
      </c>
      <c r="J31" s="22">
        <f t="shared" si="3"/>
        <v>21.190719999999999</v>
      </c>
      <c r="K31" s="21">
        <f t="shared" si="3"/>
        <v>6.6380000000000008E-2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2882-7523-4FBB-B9E8-90B00657F126}">
  <dimension ref="A1:G27"/>
  <sheetViews>
    <sheetView zoomScale="85" zoomScaleNormal="85" workbookViewId="0">
      <selection activeCell="E3" sqref="E3"/>
    </sheetView>
  </sheetViews>
  <sheetFormatPr defaultRowHeight="14.4" x14ac:dyDescent="0.3"/>
  <cols>
    <col min="2" max="4" width="9.88671875" bestFit="1" customWidth="1"/>
    <col min="5" max="5" width="9.33203125" bestFit="1" customWidth="1"/>
    <col min="6" max="7" width="9.88671875" bestFit="1" customWidth="1"/>
  </cols>
  <sheetData>
    <row r="1" spans="1:7" x14ac:dyDescent="0.3">
      <c r="A1" s="1"/>
      <c r="B1" s="1"/>
      <c r="C1" s="34" t="s">
        <v>2</v>
      </c>
      <c r="D1" s="33" t="s">
        <v>10</v>
      </c>
      <c r="E1" s="32" t="s">
        <v>3</v>
      </c>
      <c r="F1" s="31" t="s">
        <v>4</v>
      </c>
      <c r="G1" s="30" t="s">
        <v>5</v>
      </c>
    </row>
    <row r="2" spans="1:7" x14ac:dyDescent="0.3">
      <c r="A2" s="27" t="s">
        <v>0</v>
      </c>
      <c r="B2" s="27" t="s">
        <v>20</v>
      </c>
      <c r="C2" s="28" t="s">
        <v>21</v>
      </c>
      <c r="D2" s="28" t="s">
        <v>21</v>
      </c>
      <c r="E2" s="28" t="s">
        <v>21</v>
      </c>
      <c r="F2" s="28" t="s">
        <v>21</v>
      </c>
      <c r="G2" s="28" t="s">
        <v>21</v>
      </c>
    </row>
    <row r="3" spans="1:7" x14ac:dyDescent="0.3">
      <c r="A3" s="46">
        <v>1</v>
      </c>
      <c r="B3" s="27" t="s">
        <v>22</v>
      </c>
      <c r="C3" s="45" t="s">
        <v>47</v>
      </c>
      <c r="D3" s="45" t="s">
        <v>72</v>
      </c>
      <c r="E3" s="47" t="s">
        <v>97</v>
      </c>
      <c r="F3" s="1" t="s">
        <v>122</v>
      </c>
      <c r="G3" s="1" t="s">
        <v>147</v>
      </c>
    </row>
    <row r="4" spans="1:7" x14ac:dyDescent="0.3">
      <c r="A4" s="46">
        <v>2</v>
      </c>
      <c r="B4" s="27" t="s">
        <v>23</v>
      </c>
      <c r="C4" s="45" t="s">
        <v>48</v>
      </c>
      <c r="D4" s="45" t="s">
        <v>73</v>
      </c>
      <c r="E4" s="47" t="s">
        <v>98</v>
      </c>
      <c r="F4" s="1" t="s">
        <v>123</v>
      </c>
      <c r="G4" s="1" t="s">
        <v>148</v>
      </c>
    </row>
    <row r="5" spans="1:7" x14ac:dyDescent="0.3">
      <c r="A5" s="46">
        <v>3</v>
      </c>
      <c r="B5" s="27" t="s">
        <v>24</v>
      </c>
      <c r="C5" s="45" t="s">
        <v>49</v>
      </c>
      <c r="D5" s="45" t="s">
        <v>74</v>
      </c>
      <c r="E5" s="47" t="s">
        <v>99</v>
      </c>
      <c r="F5" s="1" t="s">
        <v>124</v>
      </c>
      <c r="G5" s="1" t="s">
        <v>149</v>
      </c>
    </row>
    <row r="6" spans="1:7" x14ac:dyDescent="0.3">
      <c r="A6" s="46">
        <v>4</v>
      </c>
      <c r="B6" s="27" t="s">
        <v>25</v>
      </c>
      <c r="C6" s="45" t="s">
        <v>50</v>
      </c>
      <c r="D6" s="45" t="s">
        <v>75</v>
      </c>
      <c r="E6" s="45" t="s">
        <v>100</v>
      </c>
      <c r="F6" s="1" t="s">
        <v>125</v>
      </c>
      <c r="G6" s="48" t="s">
        <v>150</v>
      </c>
    </row>
    <row r="7" spans="1:7" x14ac:dyDescent="0.3">
      <c r="A7" s="46">
        <v>5</v>
      </c>
      <c r="B7" s="27" t="s">
        <v>26</v>
      </c>
      <c r="C7" s="45" t="s">
        <v>51</v>
      </c>
      <c r="D7" s="45" t="s">
        <v>76</v>
      </c>
      <c r="E7" s="47" t="s">
        <v>101</v>
      </c>
      <c r="F7" s="1" t="s">
        <v>126</v>
      </c>
      <c r="G7" s="1" t="s">
        <v>151</v>
      </c>
    </row>
    <row r="8" spans="1:7" x14ac:dyDescent="0.3">
      <c r="A8" s="46">
        <v>6</v>
      </c>
      <c r="B8" s="27" t="s">
        <v>27</v>
      </c>
      <c r="C8" s="45" t="s">
        <v>52</v>
      </c>
      <c r="D8" s="45" t="s">
        <v>77</v>
      </c>
      <c r="E8" s="47" t="s">
        <v>102</v>
      </c>
      <c r="F8" s="1" t="s">
        <v>127</v>
      </c>
      <c r="G8" s="1" t="s">
        <v>152</v>
      </c>
    </row>
    <row r="9" spans="1:7" x14ac:dyDescent="0.3">
      <c r="A9" s="51">
        <v>7</v>
      </c>
      <c r="B9" s="27" t="s">
        <v>28</v>
      </c>
      <c r="C9" s="45" t="s">
        <v>53</v>
      </c>
      <c r="D9" s="45" t="s">
        <v>78</v>
      </c>
      <c r="E9" s="47" t="s">
        <v>103</v>
      </c>
      <c r="F9" s="1" t="s">
        <v>128</v>
      </c>
      <c r="G9" s="1" t="s">
        <v>153</v>
      </c>
    </row>
    <row r="10" spans="1:7" x14ac:dyDescent="0.3">
      <c r="A10" s="50">
        <v>8</v>
      </c>
      <c r="B10" s="27" t="s">
        <v>29</v>
      </c>
      <c r="C10" s="47" t="s">
        <v>54</v>
      </c>
      <c r="D10" s="45" t="s">
        <v>79</v>
      </c>
      <c r="E10" s="45" t="s">
        <v>104</v>
      </c>
      <c r="F10" s="1" t="s">
        <v>129</v>
      </c>
      <c r="G10" s="1" t="s">
        <v>154</v>
      </c>
    </row>
    <row r="11" spans="1:7" x14ac:dyDescent="0.3">
      <c r="A11" s="50">
        <v>9</v>
      </c>
      <c r="B11" s="27" t="s">
        <v>30</v>
      </c>
      <c r="C11" s="45" t="s">
        <v>55</v>
      </c>
      <c r="D11" s="47" t="s">
        <v>80</v>
      </c>
      <c r="E11" s="45" t="s">
        <v>105</v>
      </c>
      <c r="F11" s="1" t="s">
        <v>130</v>
      </c>
      <c r="G11" s="1" t="s">
        <v>155</v>
      </c>
    </row>
    <row r="12" spans="1:7" x14ac:dyDescent="0.3">
      <c r="A12" s="46">
        <v>10</v>
      </c>
      <c r="B12" s="27" t="s">
        <v>31</v>
      </c>
      <c r="C12" s="45" t="s">
        <v>56</v>
      </c>
      <c r="D12" s="45" t="s">
        <v>81</v>
      </c>
      <c r="E12" s="47" t="s">
        <v>106</v>
      </c>
      <c r="F12" s="1" t="s">
        <v>131</v>
      </c>
      <c r="G12" s="1" t="s">
        <v>156</v>
      </c>
    </row>
    <row r="13" spans="1:7" x14ac:dyDescent="0.3">
      <c r="A13" s="49">
        <v>11</v>
      </c>
      <c r="B13" s="27" t="s">
        <v>32</v>
      </c>
      <c r="C13" s="45" t="s">
        <v>57</v>
      </c>
      <c r="D13" s="47" t="s">
        <v>82</v>
      </c>
      <c r="E13" s="45" t="s">
        <v>107</v>
      </c>
      <c r="F13" s="1" t="s">
        <v>132</v>
      </c>
      <c r="G13" s="1" t="s">
        <v>157</v>
      </c>
    </row>
    <row r="14" spans="1:7" x14ac:dyDescent="0.3">
      <c r="A14" s="49">
        <v>12</v>
      </c>
      <c r="B14" s="27" t="s">
        <v>33</v>
      </c>
      <c r="C14" s="45" t="s">
        <v>58</v>
      </c>
      <c r="D14" s="47" t="s">
        <v>83</v>
      </c>
      <c r="E14" s="45" t="s">
        <v>108</v>
      </c>
      <c r="F14" s="1" t="s">
        <v>133</v>
      </c>
      <c r="G14" s="1" t="s">
        <v>158</v>
      </c>
    </row>
    <row r="15" spans="1:7" x14ac:dyDescent="0.3">
      <c r="A15" s="49">
        <v>13</v>
      </c>
      <c r="B15" s="27" t="s">
        <v>34</v>
      </c>
      <c r="C15" s="45" t="s">
        <v>59</v>
      </c>
      <c r="D15" s="47" t="s">
        <v>84</v>
      </c>
      <c r="E15" s="45" t="s">
        <v>109</v>
      </c>
      <c r="F15" s="1" t="s">
        <v>134</v>
      </c>
      <c r="G15" s="1" t="s">
        <v>159</v>
      </c>
    </row>
    <row r="16" spans="1:7" x14ac:dyDescent="0.3">
      <c r="A16" s="49">
        <v>14</v>
      </c>
      <c r="B16" s="27" t="s">
        <v>35</v>
      </c>
      <c r="C16" s="45" t="s">
        <v>60</v>
      </c>
      <c r="D16" s="47" t="s">
        <v>85</v>
      </c>
      <c r="E16" s="45" t="s">
        <v>110</v>
      </c>
      <c r="F16" s="1" t="s">
        <v>135</v>
      </c>
      <c r="G16" s="1" t="s">
        <v>159</v>
      </c>
    </row>
    <row r="17" spans="1:7" x14ac:dyDescent="0.3">
      <c r="A17" s="49">
        <v>15</v>
      </c>
      <c r="B17" s="27" t="s">
        <v>36</v>
      </c>
      <c r="C17" s="45" t="s">
        <v>61</v>
      </c>
      <c r="D17" s="47" t="s">
        <v>86</v>
      </c>
      <c r="E17" s="45" t="s">
        <v>111</v>
      </c>
      <c r="F17" s="1" t="s">
        <v>136</v>
      </c>
      <c r="G17" s="1" t="s">
        <v>160</v>
      </c>
    </row>
    <row r="18" spans="1:7" x14ac:dyDescent="0.3">
      <c r="A18" s="49">
        <v>16</v>
      </c>
      <c r="B18" s="27" t="s">
        <v>37</v>
      </c>
      <c r="C18" s="45" t="s">
        <v>62</v>
      </c>
      <c r="D18" s="47" t="s">
        <v>87</v>
      </c>
      <c r="E18" s="45" t="s">
        <v>112</v>
      </c>
      <c r="F18" s="1" t="s">
        <v>137</v>
      </c>
      <c r="G18" s="1" t="s">
        <v>161</v>
      </c>
    </row>
    <row r="19" spans="1:7" x14ac:dyDescent="0.3">
      <c r="A19" s="49">
        <v>17</v>
      </c>
      <c r="B19" s="27" t="s">
        <v>38</v>
      </c>
      <c r="C19" s="45" t="s">
        <v>63</v>
      </c>
      <c r="D19" s="47" t="s">
        <v>88</v>
      </c>
      <c r="E19" s="45" t="s">
        <v>113</v>
      </c>
      <c r="F19" s="1" t="s">
        <v>138</v>
      </c>
      <c r="G19" s="1" t="s">
        <v>162</v>
      </c>
    </row>
    <row r="20" spans="1:7" x14ac:dyDescent="0.3">
      <c r="A20" s="51">
        <v>18</v>
      </c>
      <c r="B20" s="27" t="s">
        <v>39</v>
      </c>
      <c r="C20" s="45" t="s">
        <v>64</v>
      </c>
      <c r="D20" s="45" t="s">
        <v>89</v>
      </c>
      <c r="E20" s="47" t="s">
        <v>114</v>
      </c>
      <c r="F20" s="1" t="s">
        <v>139</v>
      </c>
      <c r="G20" s="1" t="s">
        <v>163</v>
      </c>
    </row>
    <row r="21" spans="1:7" x14ac:dyDescent="0.3">
      <c r="A21" s="51">
        <v>19</v>
      </c>
      <c r="B21" s="27" t="s">
        <v>40</v>
      </c>
      <c r="C21" s="45" t="s">
        <v>65</v>
      </c>
      <c r="D21" s="45" t="s">
        <v>90</v>
      </c>
      <c r="E21" s="47" t="s">
        <v>115</v>
      </c>
      <c r="F21" s="1" t="s">
        <v>140</v>
      </c>
      <c r="G21" s="1" t="s">
        <v>164</v>
      </c>
    </row>
    <row r="22" spans="1:7" x14ac:dyDescent="0.3">
      <c r="A22" s="46">
        <v>20</v>
      </c>
      <c r="B22" s="27" t="s">
        <v>41</v>
      </c>
      <c r="C22" s="45" t="s">
        <v>66</v>
      </c>
      <c r="D22" s="45" t="s">
        <v>91</v>
      </c>
      <c r="E22" s="47" t="s">
        <v>116</v>
      </c>
      <c r="F22" s="1" t="s">
        <v>141</v>
      </c>
      <c r="G22" s="1" t="s">
        <v>165</v>
      </c>
    </row>
    <row r="23" spans="1:7" x14ac:dyDescent="0.3">
      <c r="A23" s="46">
        <v>21</v>
      </c>
      <c r="B23" s="27" t="s">
        <v>42</v>
      </c>
      <c r="C23" s="45" t="s">
        <v>67</v>
      </c>
      <c r="D23" s="45" t="s">
        <v>92</v>
      </c>
      <c r="E23" s="45" t="s">
        <v>117</v>
      </c>
      <c r="F23" s="1" t="s">
        <v>142</v>
      </c>
      <c r="G23" s="48" t="s">
        <v>166</v>
      </c>
    </row>
    <row r="24" spans="1:7" x14ac:dyDescent="0.3">
      <c r="A24" s="46">
        <v>22</v>
      </c>
      <c r="B24" s="27" t="s">
        <v>43</v>
      </c>
      <c r="C24" s="45" t="s">
        <v>68</v>
      </c>
      <c r="D24" s="45" t="s">
        <v>93</v>
      </c>
      <c r="E24" s="45" t="s">
        <v>118</v>
      </c>
      <c r="F24" s="1" t="s">
        <v>143</v>
      </c>
      <c r="G24" s="48" t="s">
        <v>167</v>
      </c>
    </row>
    <row r="25" spans="1:7" x14ac:dyDescent="0.3">
      <c r="A25" s="46">
        <v>23</v>
      </c>
      <c r="B25" s="27" t="s">
        <v>44</v>
      </c>
      <c r="C25" s="45" t="s">
        <v>69</v>
      </c>
      <c r="D25" s="45" t="s">
        <v>94</v>
      </c>
      <c r="E25" s="47" t="s">
        <v>119</v>
      </c>
      <c r="F25" s="1" t="s">
        <v>144</v>
      </c>
      <c r="G25" s="1" t="s">
        <v>168</v>
      </c>
    </row>
    <row r="26" spans="1:7" x14ac:dyDescent="0.3">
      <c r="A26" s="46">
        <v>24</v>
      </c>
      <c r="B26" s="27" t="s">
        <v>45</v>
      </c>
      <c r="C26" s="45" t="s">
        <v>70</v>
      </c>
      <c r="D26" s="45" t="s">
        <v>95</v>
      </c>
      <c r="E26" s="47" t="s">
        <v>120</v>
      </c>
      <c r="F26" s="1" t="s">
        <v>145</v>
      </c>
      <c r="G26" s="1" t="s">
        <v>169</v>
      </c>
    </row>
    <row r="27" spans="1:7" x14ac:dyDescent="0.3">
      <c r="A27" s="46">
        <v>25</v>
      </c>
      <c r="B27" s="27" t="s">
        <v>46</v>
      </c>
      <c r="C27" s="45" t="s">
        <v>71</v>
      </c>
      <c r="D27" s="47" t="s">
        <v>96</v>
      </c>
      <c r="E27" s="45" t="s">
        <v>121</v>
      </c>
      <c r="F27" s="1" t="s">
        <v>146</v>
      </c>
      <c r="G27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Mihai-Catalin</dc:creator>
  <cp:lastModifiedBy>Stan Mihai</cp:lastModifiedBy>
  <dcterms:created xsi:type="dcterms:W3CDTF">2015-06-05T18:17:20Z</dcterms:created>
  <dcterms:modified xsi:type="dcterms:W3CDTF">2024-01-12T21:26:21Z</dcterms:modified>
</cp:coreProperties>
</file>