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Mihai\Desktop\Uni\CMP6207 Modern Data Stores\IoT\Data Setup\"/>
    </mc:Choice>
  </mc:AlternateContent>
  <xr:revisionPtr revIDLastSave="0" documentId="13_ncr:1_{3C1AE085-D4B9-419F-9EC8-1A8157F1F31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2" i="1" l="1"/>
  <c r="C30" i="1"/>
  <c r="C29" i="1"/>
  <c r="C31" i="1"/>
  <c r="C20" i="1"/>
  <c r="C21" i="1"/>
  <c r="C19" i="1"/>
  <c r="C18" i="1"/>
  <c r="C7" i="1"/>
  <c r="C16" i="1"/>
  <c r="C5" i="1"/>
  <c r="C2" i="1"/>
  <c r="B29" i="1"/>
  <c r="B27" i="1"/>
  <c r="B24" i="1"/>
  <c r="B18" i="1"/>
  <c r="B23" i="1"/>
  <c r="B20" i="1"/>
  <c r="B21" i="1"/>
  <c r="B7" i="1"/>
  <c r="B16" i="1"/>
  <c r="B15" i="1"/>
  <c r="B14" i="1"/>
  <c r="B9" i="1"/>
  <c r="B11" i="1"/>
  <c r="B6" i="1"/>
  <c r="B5" i="1"/>
  <c r="B2" i="1"/>
</calcChain>
</file>

<file path=xl/sharedStrings.xml><?xml version="1.0" encoding="utf-8"?>
<sst xmlns="http://schemas.openxmlformats.org/spreadsheetml/2006/main" count="37" uniqueCount="37">
  <si>
    <t xml:space="preserve">Appliance </t>
  </si>
  <si>
    <t>Average power rating (Watts)</t>
  </si>
  <si>
    <t>Cost to use per hour (pence)*</t>
  </si>
  <si>
    <t>Electric shower</t>
  </si>
  <si>
    <t>Immersion heater</t>
  </si>
  <si>
    <t>Kettle</t>
  </si>
  <si>
    <t>Tumble Dryer</t>
  </si>
  <si>
    <t>Electric fire</t>
  </si>
  <si>
    <t>Oven</t>
  </si>
  <si>
    <t>Hairdryer</t>
  </si>
  <si>
    <t>Oil-filled radiator</t>
  </si>
  <si>
    <t>Washing machine</t>
  </si>
  <si>
    <t>Dishwasher</t>
  </si>
  <si>
    <t>Grill/hob</t>
  </si>
  <si>
    <t>Iron</t>
  </si>
  <si>
    <t>Electric drill</t>
  </si>
  <si>
    <t>Toaster</t>
  </si>
  <si>
    <t>Microwave</t>
  </si>
  <si>
    <t>Electric mower</t>
  </si>
  <si>
    <t>Vacuum cleaner</t>
  </si>
  <si>
    <t>Dehumidifier</t>
  </si>
  <si>
    <t>Plasma TV </t>
  </si>
  <si>
    <t>Towel rail</t>
  </si>
  <si>
    <t>Fridge-freezer</t>
  </si>
  <si>
    <t>Freezer</t>
  </si>
  <si>
    <t>Heating blanket</t>
  </si>
  <si>
    <t>LCD TV</t>
  </si>
  <si>
    <t>Desktop computer</t>
  </si>
  <si>
    <t>Games console</t>
  </si>
  <si>
    <t>Fridge</t>
  </si>
  <si>
    <t>TV box</t>
  </si>
  <si>
    <t>Laptop</t>
  </si>
  <si>
    <t>Video/DVD/CD</t>
  </si>
  <si>
    <t>Tablet (charge)</t>
  </si>
  <si>
    <t>Broadband router</t>
  </si>
  <si>
    <t>Extractor fan</t>
  </si>
  <si>
    <t>Smart phone (charge)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</si>
</sst>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2" fontId="1" fillId="0" borderId="0" xfId="0" applyNumberFormat="1" applyFont="1"/>
    <xf numFmtId="49" fontId="1" fillId="0" borderId="0" xfId="0" applyNumberFormat="1" applyFont="1"/>
    <xf numFmtId="49" fontId="0" fillId="0" borderId="0" xfId="0" applyNumberFormat="1"/>
  </cellXfs>
  <cellStyles count="1">
    <cellStyle name="Normal" xfId="0" builtinId="0"/>
  </cellStyles>
  <dxfs count="4">
    <dxf>
      <numFmt numFmtId="30" formatCode="@"/>
    </dxf>
    <dxf>
      <numFmt numFmtId="2" formatCode="0.00"/>
    </dxf>
    <dxf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CA18167-51C8-4E28-9094-AB67D9F5B019}" name="Table1" displayName="Table1" ref="A1:C35" totalsRowShown="0" headerRowDxfId="3">
  <autoFilter ref="A1:C35" xr:uid="{6CA18167-51C8-4E28-9094-AB67D9F5B019}"/>
  <sortState xmlns:xlrd2="http://schemas.microsoft.com/office/spreadsheetml/2017/richdata2" ref="A2:C35">
    <sortCondition descending="1" ref="B1:B35"/>
  </sortState>
  <tableColumns count="3">
    <tableColumn id="1" xr3:uid="{99798F4B-0B71-4166-B394-16D02C7B7298}" name="Appliance " dataDxfId="0"/>
    <tableColumn id="2" xr3:uid="{A39B1E3C-D4EA-462F-9412-3CC033B431FA}" name="Average power rating (Watts)" dataDxfId="1"/>
    <tableColumn id="3" xr3:uid="{36151E87-1088-4A25-9A00-722D35D9F2C1}" name="Cost to use per hour (pence)*" dataDxfId="2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5"/>
  <sheetViews>
    <sheetView tabSelected="1" workbookViewId="0">
      <selection activeCell="F9" sqref="F9"/>
    </sheetView>
  </sheetViews>
  <sheetFormatPr defaultRowHeight="15" x14ac:dyDescent="0.25"/>
  <cols>
    <col min="1" max="1" width="20.28515625" style="4" bestFit="1" customWidth="1"/>
    <col min="2" max="2" width="29.28515625" style="1" customWidth="1"/>
    <col min="3" max="3" width="29.140625" style="1" customWidth="1"/>
  </cols>
  <sheetData>
    <row r="1" spans="1:3" x14ac:dyDescent="0.25">
      <c r="A1" s="3" t="s">
        <v>0</v>
      </c>
      <c r="B1" s="2" t="s">
        <v>1</v>
      </c>
      <c r="C1" s="2" t="s">
        <v>2</v>
      </c>
    </row>
    <row r="2" spans="1:3" x14ac:dyDescent="0.25">
      <c r="A2" s="4" t="s">
        <v>3</v>
      </c>
      <c r="B2" s="1">
        <f>SUM(7000,10500)/2</f>
        <v>8750</v>
      </c>
      <c r="C2" s="1">
        <f>SUM(175,262)/2</f>
        <v>218.5</v>
      </c>
    </row>
    <row r="3" spans="1:3" x14ac:dyDescent="0.25">
      <c r="A3" s="4" t="s">
        <v>4</v>
      </c>
      <c r="B3" s="1">
        <v>3000</v>
      </c>
      <c r="C3" s="1">
        <v>75</v>
      </c>
    </row>
    <row r="4" spans="1:3" x14ac:dyDescent="0.25">
      <c r="A4" s="4" t="s">
        <v>5</v>
      </c>
      <c r="B4" s="1">
        <v>3000</v>
      </c>
      <c r="C4" s="1">
        <v>75</v>
      </c>
    </row>
    <row r="5" spans="1:3" x14ac:dyDescent="0.25">
      <c r="A5" s="4" t="s">
        <v>6</v>
      </c>
      <c r="B5" s="1">
        <f>SUM(2000,3000)/2</f>
        <v>2500</v>
      </c>
      <c r="C5" s="1">
        <f>125/2</f>
        <v>62.5</v>
      </c>
    </row>
    <row r="6" spans="1:3" x14ac:dyDescent="0.25">
      <c r="A6" s="4" t="s">
        <v>7</v>
      </c>
      <c r="B6" s="1">
        <f>SUM(2000,3000)/2</f>
        <v>2500</v>
      </c>
      <c r="C6" s="1">
        <v>62.5</v>
      </c>
    </row>
    <row r="7" spans="1:3" x14ac:dyDescent="0.25">
      <c r="A7" s="4" t="s">
        <v>18</v>
      </c>
      <c r="B7" s="1">
        <f>SUM(500,1800)</f>
        <v>2300</v>
      </c>
      <c r="C7" s="1">
        <f>SUM(12.5,45)/2</f>
        <v>28.75</v>
      </c>
    </row>
    <row r="8" spans="1:3" x14ac:dyDescent="0.25">
      <c r="A8" s="4" t="s">
        <v>8</v>
      </c>
      <c r="B8" s="1">
        <v>2100</v>
      </c>
      <c r="C8" s="1">
        <v>52.5</v>
      </c>
    </row>
    <row r="9" spans="1:3" x14ac:dyDescent="0.25">
      <c r="A9" s="4" t="s">
        <v>11</v>
      </c>
      <c r="B9" s="1">
        <f>SUM(1200,3000)/2</f>
        <v>2100</v>
      </c>
      <c r="C9" s="1">
        <v>50</v>
      </c>
    </row>
    <row r="10" spans="1:3" x14ac:dyDescent="0.25">
      <c r="A10" s="4" t="s">
        <v>9</v>
      </c>
      <c r="B10" s="1">
        <v>2000</v>
      </c>
      <c r="C10" s="1">
        <v>50</v>
      </c>
    </row>
    <row r="11" spans="1:3" x14ac:dyDescent="0.25">
      <c r="A11" s="4" t="s">
        <v>10</v>
      </c>
      <c r="B11" s="1">
        <f>SUM(1500,2500)/2</f>
        <v>2000</v>
      </c>
      <c r="C11" s="1">
        <v>50</v>
      </c>
    </row>
    <row r="12" spans="1:3" x14ac:dyDescent="0.25">
      <c r="A12" s="4" t="s">
        <v>13</v>
      </c>
      <c r="B12" s="1">
        <v>1500</v>
      </c>
      <c r="C12" s="1">
        <v>32.5</v>
      </c>
    </row>
    <row r="13" spans="1:3" x14ac:dyDescent="0.25">
      <c r="A13" s="4" t="s">
        <v>14</v>
      </c>
      <c r="B13" s="1">
        <v>1400</v>
      </c>
      <c r="C13" s="1">
        <v>35</v>
      </c>
    </row>
    <row r="14" spans="1:3" x14ac:dyDescent="0.25">
      <c r="A14" s="4" t="s">
        <v>12</v>
      </c>
      <c r="B14" s="1">
        <f>SUM(1050,1500)/2</f>
        <v>1275</v>
      </c>
      <c r="C14" s="1">
        <v>30</v>
      </c>
    </row>
    <row r="15" spans="1:3" x14ac:dyDescent="0.25">
      <c r="A15" s="4" t="s">
        <v>16</v>
      </c>
      <c r="B15" s="1">
        <f>SUM(800,1500)/2</f>
        <v>1150</v>
      </c>
      <c r="C15" s="1">
        <v>28.5</v>
      </c>
    </row>
    <row r="16" spans="1:3" x14ac:dyDescent="0.25">
      <c r="A16" s="4" t="s">
        <v>17</v>
      </c>
      <c r="B16" s="1">
        <f>SUM(600,1500)/2</f>
        <v>1050</v>
      </c>
      <c r="C16" s="1">
        <f>SUM(15,37.5)/2</f>
        <v>26.25</v>
      </c>
    </row>
    <row r="17" spans="1:3" x14ac:dyDescent="0.25">
      <c r="A17" s="4" t="s">
        <v>15</v>
      </c>
      <c r="B17" s="1">
        <v>950</v>
      </c>
      <c r="C17" s="1">
        <v>23.5</v>
      </c>
    </row>
    <row r="18" spans="1:3" x14ac:dyDescent="0.25">
      <c r="A18" s="4" t="s">
        <v>19</v>
      </c>
      <c r="B18" s="1">
        <f>1700/2</f>
        <v>850</v>
      </c>
      <c r="C18" s="1">
        <f>SUM(12.5,30)/2</f>
        <v>21.25</v>
      </c>
    </row>
    <row r="19" spans="1:3" x14ac:dyDescent="0.25">
      <c r="A19" s="4" t="s">
        <v>20</v>
      </c>
      <c r="B19" s="1">
        <v>500</v>
      </c>
      <c r="C19" s="1">
        <f>SUM(7.5,17.5)/2</f>
        <v>12.5</v>
      </c>
    </row>
    <row r="20" spans="1:3" x14ac:dyDescent="0.25">
      <c r="A20" s="4" t="s">
        <v>22</v>
      </c>
      <c r="B20" s="1">
        <f>SUM(250,500)/2</f>
        <v>375</v>
      </c>
      <c r="C20" s="1">
        <f>SUM(6,12.5)/2</f>
        <v>9.25</v>
      </c>
    </row>
    <row r="21" spans="1:3" x14ac:dyDescent="0.25">
      <c r="A21" s="4" t="s">
        <v>21</v>
      </c>
      <c r="B21" s="1">
        <f>SUM(280,450)/2</f>
        <v>365</v>
      </c>
      <c r="C21" s="1">
        <f>SUM(7,11)/2</f>
        <v>9</v>
      </c>
    </row>
    <row r="22" spans="1:3" x14ac:dyDescent="0.25">
      <c r="A22" s="4" t="s">
        <v>23</v>
      </c>
      <c r="B22" s="1">
        <v>300</v>
      </c>
      <c r="C22" s="1">
        <v>7.5</v>
      </c>
    </row>
    <row r="23" spans="1:3" x14ac:dyDescent="0.25">
      <c r="A23" s="4" t="s">
        <v>25</v>
      </c>
      <c r="B23" s="1">
        <f>SUM(130,200)/2</f>
        <v>165</v>
      </c>
      <c r="C23" s="1">
        <v>4</v>
      </c>
    </row>
    <row r="24" spans="1:3" x14ac:dyDescent="0.25">
      <c r="A24" s="4" t="s">
        <v>26</v>
      </c>
      <c r="B24" s="1">
        <f>SUM(125,200)/2</f>
        <v>162.5</v>
      </c>
      <c r="C24" s="1">
        <v>4</v>
      </c>
    </row>
    <row r="25" spans="1:3" x14ac:dyDescent="0.25">
      <c r="A25" s="4" t="s">
        <v>24</v>
      </c>
      <c r="B25" s="1">
        <v>150</v>
      </c>
      <c r="C25" s="1">
        <v>4</v>
      </c>
    </row>
    <row r="26" spans="1:3" x14ac:dyDescent="0.25">
      <c r="A26" s="4" t="s">
        <v>27</v>
      </c>
      <c r="B26" s="1">
        <v>140</v>
      </c>
      <c r="C26" s="1">
        <v>3.5</v>
      </c>
    </row>
    <row r="27" spans="1:3" x14ac:dyDescent="0.25">
      <c r="A27" s="4" t="s">
        <v>28</v>
      </c>
      <c r="B27" s="1">
        <f>235/2</f>
        <v>117.5</v>
      </c>
      <c r="C27" s="1">
        <v>3</v>
      </c>
    </row>
    <row r="28" spans="1:3" x14ac:dyDescent="0.25">
      <c r="A28" s="4" t="s">
        <v>29</v>
      </c>
      <c r="B28" s="1">
        <v>80</v>
      </c>
      <c r="C28" s="1">
        <v>2</v>
      </c>
    </row>
    <row r="29" spans="1:3" x14ac:dyDescent="0.25">
      <c r="A29" s="4" t="s">
        <v>31</v>
      </c>
      <c r="B29" s="1">
        <f>85/2</f>
        <v>42.5</v>
      </c>
      <c r="C29" s="1">
        <f>SUM(0.5,1.6)/2</f>
        <v>1.05</v>
      </c>
    </row>
    <row r="30" spans="1:3" x14ac:dyDescent="0.25">
      <c r="A30" s="4" t="s">
        <v>32</v>
      </c>
      <c r="B30" s="1">
        <v>40</v>
      </c>
      <c r="C30" s="1">
        <f>SUM(0.5,1.6)/2</f>
        <v>1.05</v>
      </c>
    </row>
    <row r="31" spans="1:3" x14ac:dyDescent="0.25">
      <c r="A31" s="4" t="s">
        <v>30</v>
      </c>
      <c r="B31" s="1">
        <v>35</v>
      </c>
      <c r="C31" s="1">
        <f>SUM(0.7,1)/2</f>
        <v>0.85</v>
      </c>
    </row>
    <row r="32" spans="1:3" x14ac:dyDescent="0.25">
      <c r="A32" s="4" t="s">
        <v>35</v>
      </c>
      <c r="B32" s="1">
        <v>20</v>
      </c>
      <c r="C32" s="1">
        <f>SUM(0.2,0.9)/2</f>
        <v>0.55000000000000004</v>
      </c>
    </row>
    <row r="33" spans="1:3" x14ac:dyDescent="0.25">
      <c r="A33" s="4" t="s">
        <v>33</v>
      </c>
      <c r="B33" s="1">
        <v>10</v>
      </c>
      <c r="C33" s="1">
        <v>0.2</v>
      </c>
    </row>
    <row r="34" spans="1:3" x14ac:dyDescent="0.25">
      <c r="A34" s="4" t="s">
        <v>34</v>
      </c>
      <c r="B34" s="1">
        <v>8</v>
      </c>
      <c r="C34" s="1">
        <v>0.2</v>
      </c>
    </row>
    <row r="35" spans="1:3" x14ac:dyDescent="0.25">
      <c r="A35" s="4" t="s">
        <v>36</v>
      </c>
      <c r="B35" s="1">
        <v>3</v>
      </c>
      <c r="C35" s="1">
        <v>0.1</v>
      </c>
    </row>
  </sheetData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Mihai Nastase</dc:creator>
  <cp:lastModifiedBy>Mihai Nastase</cp:lastModifiedBy>
  <dcterms:created xsi:type="dcterms:W3CDTF">2015-06-05T18:17:20Z</dcterms:created>
  <dcterms:modified xsi:type="dcterms:W3CDTF">2022-05-10T17:55:27Z</dcterms:modified>
</cp:coreProperties>
</file>