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Склад" sheetId="1" r:id="rId1"/>
    <sheet name="Артикул" sheetId="2" r:id="rId2"/>
  </sheets>
  <definedNames>
    <definedName name="_xlnm._FilterDatabase" localSheetId="1" hidden="1">Артикул!$A$1:$F$6</definedName>
    <definedName name="_xlnm._FilterDatabase" localSheetId="0" hidden="1">Склад!$A$1:$E$1</definedName>
  </definedNames>
  <calcPr calcId="152511"/>
</workbook>
</file>

<file path=xl/calcChain.xml><?xml version="1.0" encoding="utf-8"?>
<calcChain xmlns="http://schemas.openxmlformats.org/spreadsheetml/2006/main">
  <c r="D2" i="2" l="1"/>
  <c r="F2" i="2"/>
  <c r="F3" i="2"/>
  <c r="F4" i="2"/>
  <c r="F5" i="2"/>
  <c r="F6" i="2"/>
  <c r="E3" i="2"/>
  <c r="E4" i="2"/>
  <c r="E5" i="2"/>
  <c r="E6" i="2"/>
  <c r="E2" i="2"/>
  <c r="D3" i="2"/>
  <c r="D4" i="2"/>
  <c r="D5" i="2"/>
  <c r="D6" i="2"/>
</calcChain>
</file>

<file path=xl/sharedStrings.xml><?xml version="1.0" encoding="utf-8"?>
<sst xmlns="http://schemas.openxmlformats.org/spreadsheetml/2006/main" count="26" uniqueCount="14">
  <si>
    <t>№ поз</t>
  </si>
  <si>
    <t>Наименование товара</t>
  </si>
  <si>
    <t>Ед измерения</t>
  </si>
  <si>
    <t>В наличии</t>
  </si>
  <si>
    <t>Апельсины на вес</t>
  </si>
  <si>
    <t>кг</t>
  </si>
  <si>
    <t>бутылки</t>
  </si>
  <si>
    <t>Вода минеральная 1,5 л</t>
  </si>
  <si>
    <t>Хлеб из своей пекарни</t>
  </si>
  <si>
    <t>Сыр</t>
  </si>
  <si>
    <t>Яблоко</t>
  </si>
  <si>
    <t>Артикул</t>
  </si>
  <si>
    <t>булка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</si>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</sst>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30" zoomScaleNormal="130"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10</v>
      </c>
    </row>
    <row r="3" spans="1:5" ht="47.25" x14ac:dyDescent="0.25">
      <c r="A3" s="2">
        <v>2</v>
      </c>
      <c r="B3" s="1">
        <v>4234</v>
      </c>
      <c r="C3" s="2" t="s">
        <v>7</v>
      </c>
      <c r="D3" s="1" t="s">
        <v>6</v>
      </c>
      <c r="E3" s="1">
        <v>7</v>
      </c>
    </row>
    <row r="4" spans="1:5" ht="31.5" x14ac:dyDescent="0.25">
      <c r="A4" s="2">
        <v>3</v>
      </c>
      <c r="B4" s="1">
        <v>1</v>
      </c>
      <c r="C4" s="2" t="s">
        <v>8</v>
      </c>
      <c r="D4" s="1" t="s">
        <v>12</v>
      </c>
      <c r="E4" s="1">
        <v>11</v>
      </c>
    </row>
    <row r="5" spans="1:5" ht="15.75" x14ac:dyDescent="0.25">
      <c r="A5" s="2">
        <v>4</v>
      </c>
      <c r="B5" s="1">
        <v>3</v>
      </c>
      <c r="C5" s="2" t="s">
        <v>9</v>
      </c>
      <c r="D5" s="1" t="s">
        <v>5</v>
      </c>
      <c r="E5" s="1">
        <v>3</v>
      </c>
    </row>
    <row r="6" spans="1:5" ht="15.75" x14ac:dyDescent="0.25">
      <c r="A6" s="2">
        <v>5</v>
      </c>
      <c r="B6" s="1">
        <v>786</v>
      </c>
      <c r="C6" s="2" t="s">
        <v>10</v>
      </c>
      <c r="D6" s="1" t="s">
        <v>5</v>
      </c>
      <c r="E6" s="1">
        <v>5.7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205" zoomScaleNormal="205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2" max="2" width="16.85546875" customWidth="1"/>
    <col min="3" max="3" width="11.85546875" bestFit="1" customWidth="1"/>
  </cols>
  <sheetData>
    <row r="1" spans="1:6" ht="47.25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13</v>
      </c>
    </row>
    <row r="2" spans="1:6" ht="15.75" x14ac:dyDescent="0.25">
      <c r="A2" s="2">
        <v>1</v>
      </c>
      <c r="B2" s="2" t="s">
        <v>10</v>
      </c>
      <c r="C2" s="1">
        <v>126351623</v>
      </c>
      <c r="D2" s="1" t="str">
        <f>VLOOKUP(B2,Склад!$C$2:$E$6,2,0)</f>
        <v>кг</v>
      </c>
      <c r="E2" s="1">
        <f>VLOOKUP(B2,Склад!$C$2:$E$6,3,0)</f>
        <v>5.7</v>
      </c>
      <c r="F2" s="1">
        <f>INDEX(Склад!$B$2:$E$6,MATCH(Артикул!B2,Склад!$C$2:$C$6,0),1)</f>
        <v>786</v>
      </c>
    </row>
    <row r="3" spans="1:6" ht="31.5" x14ac:dyDescent="0.25">
      <c r="A3" s="2">
        <v>2</v>
      </c>
      <c r="B3" s="2" t="s">
        <v>4</v>
      </c>
      <c r="C3" s="1">
        <v>345345345</v>
      </c>
      <c r="D3" s="1" t="str">
        <f>VLOOKUP(B3,Склад!$C$2:$E$6,2,0)</f>
        <v>кг</v>
      </c>
      <c r="E3" s="1">
        <f>VLOOKUP(B3,Склад!$C$2:$E$6,3,0)</f>
        <v>10</v>
      </c>
      <c r="F3" s="1">
        <f>INDEX(Склад!$B$2:$E$6,MATCH(Артикул!B3,Склад!$C$2:$C$6,0),1)</f>
        <v>213</v>
      </c>
    </row>
    <row r="4" spans="1:6" ht="31.5" x14ac:dyDescent="0.25">
      <c r="A4" s="2">
        <v>3</v>
      </c>
      <c r="B4" s="2" t="s">
        <v>8</v>
      </c>
      <c r="C4" s="1">
        <v>26374242</v>
      </c>
      <c r="D4" s="1" t="str">
        <f>VLOOKUP(B4,Склад!$C$2:$E$6,2,0)</f>
        <v>булка</v>
      </c>
      <c r="E4" s="1">
        <f>VLOOKUP(B4,Склад!$C$2:$E$6,3,0)</f>
        <v>11</v>
      </c>
      <c r="F4" s="1">
        <f>INDEX(Склад!$B$2:$E$6,MATCH(Артикул!B4,Склад!$C$2:$C$6,0),1)</f>
        <v>1</v>
      </c>
    </row>
    <row r="5" spans="1:6" ht="47.25" x14ac:dyDescent="0.25">
      <c r="A5" s="2">
        <v>4</v>
      </c>
      <c r="B5" s="2" t="s">
        <v>7</v>
      </c>
      <c r="C5" s="1">
        <v>345784653</v>
      </c>
      <c r="D5" s="1" t="str">
        <f>VLOOKUP(B5,Склад!$C$2:$E$6,2,0)</f>
        <v>бутылки</v>
      </c>
      <c r="E5" s="1">
        <f>VLOOKUP(B5,Склад!$C$2:$E$6,3,0)</f>
        <v>7</v>
      </c>
      <c r="F5" s="1">
        <f>INDEX(Склад!$B$2:$E$6,MATCH(Артикул!B5,Склад!$C$2:$C$6,0),1)</f>
        <v>4234</v>
      </c>
    </row>
    <row r="6" spans="1:6" ht="15.75" x14ac:dyDescent="0.25">
      <c r="A6" s="2">
        <v>5</v>
      </c>
      <c r="B6" s="2" t="s">
        <v>9</v>
      </c>
      <c r="C6" s="1">
        <v>263546234</v>
      </c>
      <c r="D6" s="1" t="str">
        <f>VLOOKUP(B6,Склад!$C$2:$E$6,2,0)</f>
        <v>кг</v>
      </c>
      <c r="E6" s="1">
        <f>VLOOKUP(B6,Склад!$C$2:$E$6,3,0)</f>
        <v>3</v>
      </c>
      <c r="F6" s="1">
        <f>INDEX(Склад!$B$2:$E$6,MATCH(Артикул!B6,Склад!$C$2:$C$6,0),1)</f>
        <v>3</v>
      </c>
    </row>
  </sheetData>
  <autoFilter ref="A1:F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Склад</vt:lpstr>
      <vt:lpstr>Артикул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2023-04-22T06:02:19Z</dcterms:modified>
</cp:coreProperties>
</file>