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4BAFE123-8C8D-4974-8215-AE498F9AD055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7" l="1"/>
  <c r="G27" i="7"/>
  <c r="M27" i="7" s="1"/>
  <c r="H26" i="7"/>
  <c r="G26" i="7"/>
  <c r="M26" i="7" s="1"/>
  <c r="H25" i="7"/>
  <c r="G25" i="7"/>
  <c r="M25" i="7" s="1"/>
  <c r="H24" i="7"/>
  <c r="G24" i="7"/>
  <c r="H23" i="7"/>
  <c r="G23" i="7"/>
  <c r="M23" i="7" s="1"/>
  <c r="H22" i="7"/>
  <c r="G22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L23" i="7"/>
  <c r="L24" i="7"/>
  <c r="L25" i="7"/>
  <c r="L26" i="7"/>
  <c r="L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P12" i="3"/>
  <c r="P13" i="3"/>
  <c r="P14" i="3"/>
  <c r="N15" i="3"/>
  <c r="P15" i="3" s="1"/>
  <c r="O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M24" i="3"/>
  <c r="L24" i="3"/>
  <c r="J24" i="3"/>
  <c r="H24" i="3"/>
  <c r="G24" i="3"/>
  <c r="F24" i="3"/>
  <c r="E24" i="3"/>
  <c r="P23" i="3"/>
  <c r="N5" i="3" s="1"/>
  <c r="O23" i="3"/>
  <c r="M5" i="3" s="1"/>
  <c r="N23" i="3"/>
  <c r="K23" i="3"/>
  <c r="I23" i="3"/>
  <c r="H5" i="3" s="1"/>
  <c r="D23" i="3"/>
  <c r="C5" i="3" s="1"/>
  <c r="C23" i="3"/>
  <c r="D5" i="3" s="1"/>
  <c r="P22" i="3"/>
  <c r="N4" i="3" s="1"/>
  <c r="O22" i="3"/>
  <c r="M4" i="3" s="1"/>
  <c r="N22" i="3"/>
  <c r="K22" i="3"/>
  <c r="J4" i="3" s="1"/>
  <c r="I22" i="3"/>
  <c r="H4" i="3" s="1"/>
  <c r="D22" i="3"/>
  <c r="C22" i="3"/>
  <c r="D4" i="3" s="1"/>
  <c r="P21" i="3"/>
  <c r="N3" i="3" s="1"/>
  <c r="O21" i="3"/>
  <c r="M3" i="3" s="1"/>
  <c r="N21" i="3"/>
  <c r="K21" i="3"/>
  <c r="J3" i="3" s="1"/>
  <c r="I21" i="3"/>
  <c r="D21" i="3"/>
  <c r="C3" i="3" s="1"/>
  <c r="C21" i="3"/>
  <c r="D3" i="3" s="1"/>
  <c r="H15" i="3"/>
  <c r="G15" i="3"/>
  <c r="F15" i="3"/>
  <c r="E15" i="3"/>
  <c r="D15" i="3"/>
  <c r="C15" i="3"/>
  <c r="L5" i="3"/>
  <c r="K5" i="3"/>
  <c r="J5" i="3"/>
  <c r="I5" i="3"/>
  <c r="G5" i="3"/>
  <c r="F5" i="3"/>
  <c r="E5" i="3"/>
  <c r="A5" i="3"/>
  <c r="L4" i="3"/>
  <c r="K4" i="3"/>
  <c r="I4" i="3"/>
  <c r="G4" i="3"/>
  <c r="F4" i="3"/>
  <c r="E4" i="3"/>
  <c r="A4" i="3"/>
  <c r="L3" i="3"/>
  <c r="K3" i="3"/>
  <c r="I3" i="3"/>
  <c r="G3" i="3"/>
  <c r="F3" i="3"/>
  <c r="A3" i="3"/>
  <c r="M24" i="7" l="1"/>
  <c r="M22" i="7"/>
  <c r="O3" i="3"/>
  <c r="N24" i="3"/>
  <c r="B45" i="4"/>
  <c r="K24" i="3"/>
  <c r="B35" i="4"/>
  <c r="B6" i="4"/>
  <c r="B43" i="4"/>
  <c r="B11" i="4"/>
  <c r="B19" i="4"/>
  <c r="B27" i="4"/>
  <c r="D24" i="3"/>
  <c r="I24" i="3"/>
  <c r="C24" i="3"/>
  <c r="B12" i="4"/>
  <c r="B20" i="4"/>
  <c r="B28" i="4"/>
  <c r="B36" i="4"/>
  <c r="B44" i="4"/>
  <c r="B51" i="4"/>
  <c r="H3" i="3"/>
  <c r="C4" i="3"/>
  <c r="O24" i="3"/>
  <c r="B10" i="4"/>
  <c r="B18" i="4"/>
  <c r="B26" i="4"/>
  <c r="B34" i="4"/>
  <c r="B42" i="4"/>
  <c r="B50" i="4"/>
  <c r="B9" i="4"/>
  <c r="B17" i="4"/>
  <c r="B25" i="4"/>
  <c r="B33" i="4"/>
  <c r="B41" i="4"/>
  <c r="B49" i="4"/>
  <c r="P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<sst xmlns="http://schemas.openxmlformats.org/spreadsheetml/2006/main" count="27542" uniqueCount="344">
  <si>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</si>
  <si>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</si>
  <si>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</si>
  <si>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</si>
  <si>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</si>
  <si>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</si>
  <si>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</si>
  <si>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</si>
  <si>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</si>
  <si>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</si>
  <si>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</si>
  <si>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</si>
  <si>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</si>
  <si>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</si>
  <si>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</si>
  <si>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</si>
  <si>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</si>
  <si>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</si>
  <si>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</si>
  <si>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</si>
  <si>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</si>
  <si>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</si>
  <si>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</si>
  <si>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</si>
  <si>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</si>
  <si>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</si>
  <si>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</si>
  <si>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</si>
  <si>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</si>
  <si>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</si>
  <si>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</si>
  <si>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</si>
  <si>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</si>
  <si>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</si>
  <si>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</si>
  <si>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</si>
  <si>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</si>
  <si>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</si>
  <si>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</si>
  <si>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</si>
  <si>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</si>
  <si>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</si>
  <si>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</si>
  <si>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</si>
  <si>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</si>
  <si>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</si>
  <si>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</si>
  <si>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</si>
  <si>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</si>
  <si>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</si>
  <si>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</si>
  <si>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</si>
  <si>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</si>
  <si>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</si>
  <si>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</si>
  <si>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</si>
  <si>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</si>
  <si>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</si>
  <si>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</si>
  <si>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</si>
  <si>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</si>
  <si>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</si>
  <si>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</si>
  <si>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</si>
  <si>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</si>
  <si>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</si>
  <si>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</si>
  <si>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</si>
  <si>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</si>
  <si>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</si>
  <si>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</si>
  <si>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</si>
  <si>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</si>
  <si>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</si>
  <si>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</si>
  <si>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</si>
  <si>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</si>
  <si>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</si>
  <si>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</si>
  <si>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</si>
  <si>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</si>
  <si>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</si>
  <si>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</si>
  <si>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</si>
  <si>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</si>
  <si>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</si>
  <si>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</si>
  <si>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</si>
  <si>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</si>
  <si>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</si>
  <si>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</si>
  <si>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</si>
  <si>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</si>
  <si>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</si>
  <si>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</si>
  <si>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</si>
  <si>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</si>
  <si>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</si>
  <si>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</si>
  <si>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</si>
  <si>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</si>
  <si>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</si>
  <si>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</si>
  <si>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</si>
  <si>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</si>
  <si>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</si>
  <si>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</si>
  <si>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</si>
  <si>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</si>
  <si>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</si>
  <si>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</si>
  <si>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</si>
  <si>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</si>
  <si>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</si>
  <si>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</si>
  <si>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</si>
  <si>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</si>
  <si>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</si>
  <si>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</si>
  <si>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</si>
  <si>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</si>
  <si>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</si>
  <si>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</si>
  <si>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</si>
  <si>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</si>
  <si>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</si>
  <si>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</si>
  <si>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</si>
  <si>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</si>
  <si>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</si>
  <si>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</si>
  <si>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</si>
  <si>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</si>
  <si>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</si>
  <si>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</si>
  <si>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</si>
  <si>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</si>
  <si>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</si>
  <si>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</si>
  <si>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</si>
  <si>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</si>
  <si>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</si>
  <si>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</si>
  <si>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</si>
  <si>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</si>
  <si>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</si>
  <si>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</si>
  <si>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</si>
  <si>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</si>
  <si>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</si>
  <si>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</si>
  <si>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</si>
  <si>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</si>
  <si>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</si>
  <si>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</si>
  <si>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</si>
  <si>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</si>
  <si>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</si>
  <si>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</si>
  <si>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</si>
  <si>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</si>
  <si>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</si>
  <si>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</si>
  <si>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</si>
  <si>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</si>
  <si>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</si>
  <si>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</si>
  <si>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</si>
  <si>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</si>
  <si>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</si>
  <si>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</si>
  <si>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</si>
  <si>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</si>
  <si>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</si>
  <si>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</si>
  <si>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</si>
  <si>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</si>
  <si>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</si>
  <si>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</si>
  <si>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</si>
  <si>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</si>
  <si>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</si>
  <si>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</si>
  <si>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</si>
  <si>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</si>
  <si>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</si>
  <si>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</si>
  <si>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</si>
  <si>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</si>
  <si>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</si>
  <si>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</si>
  <si>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</si>
  <si>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</si>
  <si>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</si>
  <si>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</si>
  <si>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</si>
  <si>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</si>
  <si>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</si>
  <si>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</si>
  <si>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</si>
  <si>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</si>
  <si>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</si>
  <si>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</si>
  <si>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</si>
  <si>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</si>
  <si>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</si>
  <si>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</si>
  <si>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</si>
  <si>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</si>
  <si>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</si>
  <si>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</si>
  <si>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</si>
  <si>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</si>
  <si>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</si>
  <si>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</si>
  <si>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</si>
  <si>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</si>
  <si>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</si>
  <si>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</si>
  <si>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</si>
  <si>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</si>
  <si>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</si>
  <si>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</si>
  <si>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</si>
  <si>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</si>
  <si>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</si>
  <si>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</si>
  <si>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</si>
  <si>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</si>
  <si>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</si>
  <si>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</si>
  <si>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</si>
  <si>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</si>
  <si>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</si>
  <si>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</si>
  <si>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</si>
  <si>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</si>
  <si>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</si>
  <si>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</si>
  <si>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</si>
  <si>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</si>
  <si>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</si>
  <si>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</si>
  <si>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</si>
  <si>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</si>
  <si>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</si>
  <si>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</si>
  <si>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</si>
  <si>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</si>
  <si>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</si>
  <si>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</si>
  <si>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</si>
  <si>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</si>
  <si>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</si>
  <si>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</si>
  <si>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</si>
  <si>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</si>
  <si>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</si>
  <si>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</si>
  <si>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</si>
  <si>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</si>
  <si>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</si>
  <si>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</si>
  <si>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</si>
  <si>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</si>
  <si>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</si>
  <si>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</si>
  <si>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</si>
  <si>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</si>
  <si>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</si>
  <si>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</si>
  <si>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</si>
  <si>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</si>
  <si>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</si>
  <si>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</si>
  <si>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</si>
  <si>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</si>
  <si>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</si>
  <si>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</si>
  <si>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</si>
  <si>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</si>
  <si>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</si>
  <si>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</si>
  <si>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</si>
  <si>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</si>
  <si>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</si>
  <si>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</si>
  <si>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</si>
  <si>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</si>
  <si>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</si>
  <si>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</si>
  <si>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</si>
  <si>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</si>
  <si>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</si>
  <si>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</si>
  <si>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</si>
  <si>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</si>
  <si>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</si>
  <si>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</si>
  <si>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</si>
  <si>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</si>
  <si>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</si>
  <si>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</si>
  <si>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</si>
  <si>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</si>
  <si>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</si>
  <si>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</si>
  <si>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</si>
  <si>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</si>
  <si>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</si>
  <si>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</si>
  <si>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</si>
  <si>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</si>
  <si>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</si>
  <si>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</si>
  <si>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</si>
  <si>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</si>
  <si>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</si>
  <si>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</si>
  <si>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</si>
  <si>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</si>
  <si>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</si>
  <si>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</si>
  <si>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</si>
  <si>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</si>
  <si>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</si>
  <si>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</si>
  <si>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</si>
  <si>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</si>
  <si>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</si>
  <si>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</si>
  <si>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t>(月)</t>
  </si>
  <si>
    <t>(火)</t>
  </si>
  <si>
    <t>(水)</t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</si>
  <si>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</si>
  <si>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</si>
  <si>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>入院治療等を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</si>
  <si>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</si>
  <si>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</si>
  <si>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</si>
  <si>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</si>
  <si>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</si>
  <si>
    <t>(火)</t>
    <rPh sb="1" eb="2">
      <t>ヒ</t>
    </rPh>
    <phoneticPr fontId="2"/>
  </si>
  <si>
    <t>(水)</t>
    <rPh sb="1" eb="2">
      <t>スイ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</si>
</sst>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37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14" fontId="6" fillId="0" borderId="12" xfId="0" applyNumberFormat="1" applyFont="1" applyBorder="1">
      <alignment vertical="center"/>
    </xf>
    <xf numFmtId="14" fontId="6" fillId="0" borderId="12" xfId="0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78" fontId="16" fillId="0" borderId="1" xfId="0" applyNumberFormat="1" applyFont="1" applyBorder="1" applyAlignment="1">
      <alignment horizontal="center" vertical="top" wrapText="1"/>
    </xf>
    <xf numFmtId="178" fontId="16" fillId="4" borderId="1" xfId="0" applyNumberFormat="1" applyFont="1" applyFill="1" applyBorder="1" applyAlignment="1">
      <alignment horizontal="center" vertical="top" wrapText="1"/>
    </xf>
    <xf numFmtId="178" fontId="16" fillId="7" borderId="1" xfId="0" applyNumberFormat="1" applyFont="1" applyFill="1" applyBorder="1" applyAlignment="1">
      <alignment horizontal="center" vertical="top" wrapText="1"/>
    </xf>
    <xf numFmtId="178" fontId="18" fillId="0" borderId="1" xfId="0" applyNumberFormat="1" applyFont="1" applyBorder="1" applyAlignment="1">
      <alignment horizontal="center" vertical="top" shrinkToFit="1"/>
    </xf>
    <xf numFmtId="178" fontId="18" fillId="0" borderId="6" xfId="0" applyNumberFormat="1" applyFont="1" applyBorder="1" applyAlignment="1">
      <alignment horizontal="center" vertical="top" shrinkToFit="1"/>
    </xf>
    <xf numFmtId="178" fontId="0" fillId="0" borderId="12" xfId="0" applyNumberFormat="1" applyBorder="1" applyAlignment="1">
      <alignment horizontal="center" vertical="center"/>
    </xf>
    <xf numFmtId="178" fontId="18" fillId="0" borderId="7" xfId="0" applyNumberFormat="1" applyFont="1" applyBorder="1" applyAlignment="1">
      <alignment horizontal="center" vertical="top" shrinkToFit="1"/>
    </xf>
    <xf numFmtId="178" fontId="0" fillId="0" borderId="0" xfId="0" applyNumberFormat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78" fontId="22" fillId="0" borderId="1" xfId="0" applyNumberFormat="1" applyFont="1" applyBorder="1" applyAlignment="1">
      <alignment horizontal="center" vertical="top" shrinkToFit="1"/>
    </xf>
    <xf numFmtId="178" fontId="6" fillId="0" borderId="12" xfId="4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4" fontId="6" fillId="0" borderId="12" xfId="0" applyNumberFormat="1" applyFont="1" applyBorder="1" applyAlignment="1">
      <alignment horizontal="center" vertical="center"/>
    </xf>
    <xf numFmtId="14" fontId="6" fillId="0" borderId="12" xfId="0" applyNumberFormat="1" applyFont="1" applyBorder="1">
      <alignment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6" fillId="0" borderId="1" xfId="0" applyNumberFormat="1" applyFont="1" applyBorder="1" applyAlignment="1">
      <alignment horizontal="right" vertical="top" shrinkToFit="1"/>
    </xf>
    <xf numFmtId="1" fontId="26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  <xf numFmtId="0" fontId="0" fillId="0" borderId="0" xfId="0" applyAlignment="1">
      <alignment horizontal="right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10" fillId="0" borderId="6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52"/>
  <sheetViews>
    <sheetView workbookViewId="0">
      <pane ySplit="1" topLeftCell="A1345" activePane="bottomLeft" state="frozen"/>
      <selection activeCell="J8" sqref="J8:Q8"/>
      <selection pane="bottomLeft" activeCell="J8" sqref="J8:Q8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10149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26176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20220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20314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8872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8838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  <row r="1326" spans="1:16" x14ac:dyDescent="0.55000000000000004">
      <c r="A1326" s="44">
        <v>44321</v>
      </c>
      <c r="B1326" t="s">
        <v>153</v>
      </c>
      <c r="C1326">
        <v>609603</v>
      </c>
      <c r="D1326">
        <v>11431592</v>
      </c>
      <c r="F1326" t="s">
        <v>277</v>
      </c>
      <c r="G1326" t="s">
        <v>277</v>
      </c>
      <c r="H1326">
        <v>61715</v>
      </c>
      <c r="I1326" t="s">
        <v>277</v>
      </c>
      <c r="J1326">
        <v>1114</v>
      </c>
      <c r="K1326" t="s">
        <v>277</v>
      </c>
      <c r="L1326" t="s">
        <v>277</v>
      </c>
      <c r="M1326">
        <v>536321</v>
      </c>
      <c r="N1326">
        <v>10466</v>
      </c>
      <c r="O1326">
        <v>9208</v>
      </c>
      <c r="P1326">
        <v>0</v>
      </c>
    </row>
    <row r="1327" spans="1:16" x14ac:dyDescent="0.55000000000000004">
      <c r="A1327" s="44">
        <v>44321</v>
      </c>
      <c r="B1327" t="s">
        <v>154</v>
      </c>
      <c r="C1327">
        <v>2742</v>
      </c>
      <c r="D1327">
        <v>649997</v>
      </c>
      <c r="E1327" t="s">
        <v>277</v>
      </c>
      <c r="F1327" t="s">
        <v>277</v>
      </c>
      <c r="G1327" t="s">
        <v>277</v>
      </c>
      <c r="H1327">
        <v>128</v>
      </c>
      <c r="I1327" t="s">
        <v>277</v>
      </c>
      <c r="J1327">
        <v>0</v>
      </c>
      <c r="K1327" t="s">
        <v>277</v>
      </c>
      <c r="L1327" t="s">
        <v>277</v>
      </c>
      <c r="M1327">
        <v>2610</v>
      </c>
      <c r="N1327">
        <v>4</v>
      </c>
      <c r="O1327">
        <v>0</v>
      </c>
      <c r="P1327">
        <v>0</v>
      </c>
    </row>
    <row r="1328" spans="1:16" x14ac:dyDescent="0.55000000000000004">
      <c r="A1328" s="44">
        <v>44321</v>
      </c>
      <c r="B1328" t="s">
        <v>155</v>
      </c>
      <c r="C1328">
        <v>15</v>
      </c>
      <c r="D1328">
        <v>829</v>
      </c>
      <c r="E1328" t="s">
        <v>277</v>
      </c>
      <c r="F1328" t="s">
        <v>277</v>
      </c>
      <c r="G1328" t="s">
        <v>277</v>
      </c>
      <c r="H1328">
        <v>0</v>
      </c>
      <c r="I1328" t="s">
        <v>277</v>
      </c>
      <c r="J1328">
        <v>0</v>
      </c>
      <c r="K1328" t="s">
        <v>277</v>
      </c>
      <c r="L1328" t="s">
        <v>277</v>
      </c>
      <c r="M1328">
        <v>15</v>
      </c>
      <c r="N1328">
        <v>0</v>
      </c>
      <c r="O1328">
        <v>0</v>
      </c>
      <c r="P1328">
        <v>0</v>
      </c>
    </row>
    <row r="1329" spans="1:16" x14ac:dyDescent="0.55000000000000004">
      <c r="A1329" s="44">
        <v>44322</v>
      </c>
      <c r="B1329" t="s">
        <v>153</v>
      </c>
      <c r="C1329">
        <v>613355</v>
      </c>
      <c r="D1329">
        <v>11498677</v>
      </c>
      <c r="F1329" t="s">
        <v>277</v>
      </c>
      <c r="G1329" t="s">
        <v>277</v>
      </c>
      <c r="H1329">
        <v>61716</v>
      </c>
      <c r="I1329" t="s">
        <v>277</v>
      </c>
      <c r="J1329">
        <v>1098</v>
      </c>
      <c r="K1329" t="s">
        <v>277</v>
      </c>
      <c r="L1329" t="s">
        <v>277</v>
      </c>
      <c r="M1329">
        <v>539944</v>
      </c>
      <c r="N1329">
        <v>10513</v>
      </c>
      <c r="O1329">
        <v>285594</v>
      </c>
      <c r="P1329">
        <v>62936</v>
      </c>
    </row>
    <row r="1330" spans="1:16" x14ac:dyDescent="0.55000000000000004">
      <c r="A1330" s="44">
        <v>44322</v>
      </c>
      <c r="B1330" t="s">
        <v>154</v>
      </c>
      <c r="C1330">
        <v>2753</v>
      </c>
      <c r="D1330">
        <v>651216</v>
      </c>
      <c r="E1330" t="s">
        <v>277</v>
      </c>
      <c r="F1330" t="s">
        <v>277</v>
      </c>
      <c r="G1330" t="s">
        <v>277</v>
      </c>
      <c r="H1330">
        <v>139</v>
      </c>
      <c r="I1330" t="s">
        <v>277</v>
      </c>
      <c r="J1330">
        <v>0</v>
      </c>
      <c r="K1330" t="s">
        <v>277</v>
      </c>
      <c r="L1330" t="s">
        <v>277</v>
      </c>
      <c r="M1330">
        <v>2610</v>
      </c>
      <c r="N1330">
        <v>4</v>
      </c>
      <c r="O1330">
        <v>0</v>
      </c>
      <c r="P1330">
        <v>0</v>
      </c>
    </row>
    <row r="1331" spans="1:16" x14ac:dyDescent="0.55000000000000004">
      <c r="A1331" s="44">
        <v>44322</v>
      </c>
      <c r="B1331" t="s">
        <v>155</v>
      </c>
      <c r="C1331">
        <v>15</v>
      </c>
      <c r="D1331">
        <v>829</v>
      </c>
      <c r="E1331" t="s">
        <v>277</v>
      </c>
      <c r="F1331" t="s">
        <v>277</v>
      </c>
      <c r="G1331" t="s">
        <v>277</v>
      </c>
      <c r="H1331">
        <v>0</v>
      </c>
      <c r="I1331" t="s">
        <v>277</v>
      </c>
      <c r="J1331">
        <v>0</v>
      </c>
      <c r="K1331" t="s">
        <v>277</v>
      </c>
      <c r="L1331" t="s">
        <v>277</v>
      </c>
      <c r="M1331">
        <v>15</v>
      </c>
      <c r="N1331">
        <v>0</v>
      </c>
      <c r="O1331">
        <v>0</v>
      </c>
      <c r="P1331">
        <v>0</v>
      </c>
    </row>
    <row r="1332" spans="1:16" x14ac:dyDescent="0.55000000000000004">
      <c r="A1332" s="44">
        <v>44323</v>
      </c>
      <c r="B1332" t="s">
        <v>153</v>
      </c>
      <c r="C1332">
        <v>618197</v>
      </c>
      <c r="D1332">
        <v>11588263</v>
      </c>
      <c r="F1332" t="s">
        <v>277</v>
      </c>
      <c r="G1332" t="s">
        <v>277</v>
      </c>
      <c r="H1332">
        <v>62453</v>
      </c>
      <c r="I1332" t="s">
        <v>277</v>
      </c>
      <c r="J1332">
        <v>1131</v>
      </c>
      <c r="K1332" t="s">
        <v>277</v>
      </c>
      <c r="L1332" t="s">
        <v>277</v>
      </c>
      <c r="M1332">
        <v>543410</v>
      </c>
      <c r="N1332">
        <v>10585</v>
      </c>
      <c r="O1332">
        <v>113795</v>
      </c>
      <c r="P1332">
        <v>44797</v>
      </c>
    </row>
    <row r="1333" spans="1:16" x14ac:dyDescent="0.55000000000000004">
      <c r="A1333" s="44">
        <v>44323</v>
      </c>
      <c r="B1333" t="s">
        <v>154</v>
      </c>
      <c r="C1333">
        <v>2782</v>
      </c>
      <c r="D1333">
        <v>652907</v>
      </c>
      <c r="E1333" t="s">
        <v>277</v>
      </c>
      <c r="F1333" t="s">
        <v>277</v>
      </c>
      <c r="G1333" t="s">
        <v>277</v>
      </c>
      <c r="H1333">
        <v>161</v>
      </c>
      <c r="I1333" t="s">
        <v>277</v>
      </c>
      <c r="J1333">
        <v>0</v>
      </c>
      <c r="K1333" t="s">
        <v>277</v>
      </c>
      <c r="L1333" t="s">
        <v>277</v>
      </c>
      <c r="M1333">
        <v>2617</v>
      </c>
      <c r="N1333">
        <v>4</v>
      </c>
      <c r="O1333">
        <v>0</v>
      </c>
      <c r="P1333">
        <v>0</v>
      </c>
    </row>
    <row r="1334" spans="1:16" x14ac:dyDescent="0.55000000000000004">
      <c r="A1334" s="44">
        <v>44323</v>
      </c>
      <c r="B1334" t="s">
        <v>155</v>
      </c>
      <c r="C1334">
        <v>15</v>
      </c>
      <c r="D1334">
        <v>829</v>
      </c>
      <c r="E1334" t="s">
        <v>277</v>
      </c>
      <c r="F1334" t="s">
        <v>277</v>
      </c>
      <c r="G1334" t="s">
        <v>277</v>
      </c>
      <c r="H1334">
        <v>0</v>
      </c>
      <c r="I1334" t="s">
        <v>277</v>
      </c>
      <c r="J1334">
        <v>0</v>
      </c>
      <c r="K1334" t="s">
        <v>277</v>
      </c>
      <c r="L1334" t="s">
        <v>277</v>
      </c>
      <c r="M1334">
        <v>15</v>
      </c>
      <c r="N1334">
        <v>0</v>
      </c>
      <c r="O1334">
        <v>0</v>
      </c>
      <c r="P1334">
        <v>0</v>
      </c>
    </row>
    <row r="1335" spans="1:16" x14ac:dyDescent="0.55000000000000004">
      <c r="A1335" s="44">
        <v>44324</v>
      </c>
      <c r="B1335" t="s">
        <v>153</v>
      </c>
      <c r="C1335">
        <v>623703</v>
      </c>
      <c r="D1335">
        <v>11698021</v>
      </c>
      <c r="F1335" t="s">
        <v>277</v>
      </c>
      <c r="G1335" t="s">
        <v>277</v>
      </c>
      <c r="H1335">
        <v>63315</v>
      </c>
      <c r="I1335" t="s">
        <v>277</v>
      </c>
      <c r="J1335">
        <v>1131</v>
      </c>
      <c r="K1335" t="s">
        <v>277</v>
      </c>
      <c r="L1335" t="s">
        <v>277</v>
      </c>
      <c r="M1335">
        <v>548641</v>
      </c>
      <c r="N1335">
        <v>10698</v>
      </c>
      <c r="O1335">
        <v>21703</v>
      </c>
      <c r="P1335">
        <v>1146</v>
      </c>
    </row>
    <row r="1336" spans="1:16" x14ac:dyDescent="0.55000000000000004">
      <c r="A1336" s="44">
        <v>44324</v>
      </c>
      <c r="B1336" t="s">
        <v>154</v>
      </c>
      <c r="C1336">
        <v>2804</v>
      </c>
      <c r="D1336">
        <v>654484</v>
      </c>
      <c r="E1336" t="s">
        <v>277</v>
      </c>
      <c r="F1336" t="s">
        <v>277</v>
      </c>
      <c r="G1336" t="s">
        <v>277</v>
      </c>
      <c r="H1336">
        <v>163</v>
      </c>
      <c r="I1336" t="s">
        <v>277</v>
      </c>
      <c r="J1336">
        <v>0</v>
      </c>
      <c r="K1336" t="s">
        <v>277</v>
      </c>
      <c r="L1336" t="s">
        <v>277</v>
      </c>
      <c r="M1336">
        <v>2637</v>
      </c>
      <c r="N1336">
        <v>4</v>
      </c>
      <c r="O1336">
        <v>0</v>
      </c>
      <c r="P1336">
        <v>0</v>
      </c>
    </row>
    <row r="1337" spans="1:16" x14ac:dyDescent="0.55000000000000004">
      <c r="A1337" s="44">
        <v>44324</v>
      </c>
      <c r="B1337" t="s">
        <v>155</v>
      </c>
      <c r="C1337">
        <v>15</v>
      </c>
      <c r="D1337">
        <v>829</v>
      </c>
      <c r="E1337" t="s">
        <v>277</v>
      </c>
      <c r="F1337" t="s">
        <v>277</v>
      </c>
      <c r="G1337" t="s">
        <v>277</v>
      </c>
      <c r="H1337">
        <v>0</v>
      </c>
      <c r="I1337" t="s">
        <v>277</v>
      </c>
      <c r="J1337">
        <v>0</v>
      </c>
      <c r="K1337" t="s">
        <v>277</v>
      </c>
      <c r="L1337" t="s">
        <v>277</v>
      </c>
      <c r="M1337">
        <v>15</v>
      </c>
      <c r="N1337">
        <v>0</v>
      </c>
      <c r="O1337">
        <v>0</v>
      </c>
      <c r="P1337">
        <v>0</v>
      </c>
    </row>
    <row r="1338" spans="1:16" x14ac:dyDescent="0.55000000000000004">
      <c r="A1338" s="44">
        <v>44325</v>
      </c>
      <c r="B1338" t="s">
        <v>153</v>
      </c>
      <c r="C1338">
        <v>630197</v>
      </c>
      <c r="D1338">
        <v>11769022</v>
      </c>
      <c r="F1338" t="s">
        <v>277</v>
      </c>
      <c r="G1338" t="s">
        <v>277</v>
      </c>
      <c r="H1338">
        <v>64966</v>
      </c>
      <c r="I1338" t="s">
        <v>277</v>
      </c>
      <c r="J1338">
        <v>1144</v>
      </c>
      <c r="K1338" t="s">
        <v>277</v>
      </c>
      <c r="L1338" t="s">
        <v>277</v>
      </c>
      <c r="M1338">
        <v>552740</v>
      </c>
      <c r="N1338">
        <v>10819</v>
      </c>
      <c r="O1338">
        <v>30724</v>
      </c>
      <c r="P1338">
        <v>3414</v>
      </c>
    </row>
    <row r="1339" spans="1:16" x14ac:dyDescent="0.55000000000000004">
      <c r="A1339" s="44">
        <v>44325</v>
      </c>
      <c r="B1339" t="s">
        <v>154</v>
      </c>
      <c r="C1339">
        <v>2815</v>
      </c>
      <c r="D1339">
        <v>656471</v>
      </c>
      <c r="E1339" t="s">
        <v>277</v>
      </c>
      <c r="F1339" t="s">
        <v>277</v>
      </c>
      <c r="G1339" t="s">
        <v>277</v>
      </c>
      <c r="H1339">
        <v>165</v>
      </c>
      <c r="I1339" t="s">
        <v>277</v>
      </c>
      <c r="J1339">
        <v>0</v>
      </c>
      <c r="K1339" t="s">
        <v>277</v>
      </c>
      <c r="L1339" t="s">
        <v>277</v>
      </c>
      <c r="M1339">
        <v>2646</v>
      </c>
      <c r="N1339">
        <v>4</v>
      </c>
      <c r="O1339">
        <v>0</v>
      </c>
      <c r="P1339">
        <v>0</v>
      </c>
    </row>
    <row r="1340" spans="1:16" x14ac:dyDescent="0.55000000000000004">
      <c r="A1340" s="44">
        <v>44325</v>
      </c>
      <c r="B1340" t="s">
        <v>155</v>
      </c>
      <c r="C1340">
        <v>15</v>
      </c>
      <c r="D1340">
        <v>829</v>
      </c>
      <c r="E1340" t="s">
        <v>277</v>
      </c>
      <c r="F1340" t="s">
        <v>277</v>
      </c>
      <c r="G1340" t="s">
        <v>277</v>
      </c>
      <c r="H1340">
        <v>0</v>
      </c>
      <c r="I1340" t="s">
        <v>277</v>
      </c>
      <c r="J1340">
        <v>0</v>
      </c>
      <c r="K1340" t="s">
        <v>277</v>
      </c>
      <c r="L1340" t="s">
        <v>277</v>
      </c>
      <c r="M1340">
        <v>15</v>
      </c>
      <c r="N1340">
        <v>0</v>
      </c>
      <c r="O1340">
        <v>0</v>
      </c>
      <c r="P1340">
        <v>0</v>
      </c>
    </row>
    <row r="1341" spans="1:16" x14ac:dyDescent="0.55000000000000004">
      <c r="A1341" s="44">
        <v>44326</v>
      </c>
      <c r="B1341" t="s">
        <v>153</v>
      </c>
      <c r="C1341">
        <v>637210</v>
      </c>
      <c r="D1341">
        <v>11810360</v>
      </c>
      <c r="F1341" t="s">
        <v>277</v>
      </c>
      <c r="G1341" t="s">
        <v>277</v>
      </c>
      <c r="H1341">
        <v>67038</v>
      </c>
      <c r="I1341" t="s">
        <v>277</v>
      </c>
      <c r="J1341">
        <v>1152</v>
      </c>
      <c r="K1341" t="s">
        <v>277</v>
      </c>
      <c r="L1341" t="s">
        <v>277</v>
      </c>
      <c r="M1341">
        <v>556883</v>
      </c>
      <c r="N1341">
        <v>10872</v>
      </c>
      <c r="O1341">
        <v>198992</v>
      </c>
      <c r="P1341">
        <v>72612</v>
      </c>
    </row>
    <row r="1342" spans="1:16" x14ac:dyDescent="0.55000000000000004">
      <c r="A1342" s="44">
        <v>44326</v>
      </c>
      <c r="B1342" t="s">
        <v>154</v>
      </c>
      <c r="C1342">
        <v>2819</v>
      </c>
      <c r="D1342">
        <v>658364</v>
      </c>
      <c r="E1342" t="s">
        <v>277</v>
      </c>
      <c r="F1342" t="s">
        <v>277</v>
      </c>
      <c r="G1342" t="s">
        <v>277</v>
      </c>
      <c r="H1342">
        <v>160</v>
      </c>
      <c r="I1342" t="s">
        <v>277</v>
      </c>
      <c r="J1342">
        <v>0</v>
      </c>
      <c r="K1342" t="s">
        <v>277</v>
      </c>
      <c r="L1342" t="s">
        <v>277</v>
      </c>
      <c r="M1342">
        <v>2655</v>
      </c>
      <c r="N1342">
        <v>4</v>
      </c>
      <c r="O1342">
        <v>0</v>
      </c>
      <c r="P1342">
        <v>0</v>
      </c>
    </row>
    <row r="1343" spans="1:16" x14ac:dyDescent="0.55000000000000004">
      <c r="A1343" s="44">
        <v>44326</v>
      </c>
      <c r="B1343" t="s">
        <v>155</v>
      </c>
      <c r="C1343">
        <v>15</v>
      </c>
      <c r="D1343">
        <v>829</v>
      </c>
      <c r="E1343" t="s">
        <v>277</v>
      </c>
      <c r="F1343" t="s">
        <v>277</v>
      </c>
      <c r="G1343" t="s">
        <v>277</v>
      </c>
      <c r="H1343">
        <v>0</v>
      </c>
      <c r="I1343" t="s">
        <v>277</v>
      </c>
      <c r="J1343">
        <v>0</v>
      </c>
      <c r="K1343" t="s">
        <v>277</v>
      </c>
      <c r="L1343" t="s">
        <v>277</v>
      </c>
      <c r="M1343">
        <v>15</v>
      </c>
      <c r="N1343">
        <v>0</v>
      </c>
      <c r="O1343">
        <v>0</v>
      </c>
      <c r="P1343">
        <v>0</v>
      </c>
    </row>
    <row r="1344" spans="1:16" x14ac:dyDescent="0.55000000000000004">
      <c r="A1344" s="44">
        <v>44327</v>
      </c>
      <c r="B1344" t="s">
        <v>153</v>
      </c>
      <c r="C1344">
        <v>642970</v>
      </c>
      <c r="D1344">
        <v>11941037</v>
      </c>
      <c r="F1344" t="s">
        <v>277</v>
      </c>
      <c r="G1344" t="s">
        <v>277</v>
      </c>
      <c r="H1344">
        <v>68061</v>
      </c>
      <c r="I1344" t="s">
        <v>277</v>
      </c>
      <c r="J1344">
        <v>1176</v>
      </c>
      <c r="K1344" t="s">
        <v>277</v>
      </c>
      <c r="L1344" t="s">
        <v>277</v>
      </c>
      <c r="M1344">
        <v>561452</v>
      </c>
      <c r="N1344">
        <v>10937</v>
      </c>
      <c r="O1344">
        <v>145457</v>
      </c>
      <c r="P1344">
        <v>84753</v>
      </c>
    </row>
    <row r="1345" spans="1:16" x14ac:dyDescent="0.55000000000000004">
      <c r="A1345" s="44">
        <v>44327</v>
      </c>
      <c r="B1345" t="s">
        <v>154</v>
      </c>
      <c r="C1345">
        <v>2832</v>
      </c>
      <c r="D1345">
        <v>660927</v>
      </c>
      <c r="E1345" t="s">
        <v>277</v>
      </c>
      <c r="F1345" t="s">
        <v>277</v>
      </c>
      <c r="G1345" t="s">
        <v>277</v>
      </c>
      <c r="H1345">
        <v>167</v>
      </c>
      <c r="I1345" t="s">
        <v>277</v>
      </c>
      <c r="J1345">
        <v>0</v>
      </c>
      <c r="K1345" t="s">
        <v>277</v>
      </c>
      <c r="L1345" t="s">
        <v>277</v>
      </c>
      <c r="M1345">
        <v>2661</v>
      </c>
      <c r="N1345">
        <v>4</v>
      </c>
      <c r="O1345">
        <v>0</v>
      </c>
      <c r="P1345">
        <v>0</v>
      </c>
    </row>
    <row r="1346" spans="1:16" x14ac:dyDescent="0.55000000000000004">
      <c r="A1346" s="44">
        <v>44327</v>
      </c>
      <c r="B1346" t="s">
        <v>155</v>
      </c>
      <c r="C1346">
        <v>15</v>
      </c>
      <c r="D1346">
        <v>829</v>
      </c>
      <c r="E1346" t="s">
        <v>277</v>
      </c>
      <c r="F1346" t="s">
        <v>277</v>
      </c>
      <c r="G1346" t="s">
        <v>277</v>
      </c>
      <c r="H1346">
        <v>0</v>
      </c>
      <c r="I1346" t="s">
        <v>277</v>
      </c>
      <c r="J1346">
        <v>0</v>
      </c>
      <c r="K1346" t="s">
        <v>277</v>
      </c>
      <c r="L1346" t="s">
        <v>277</v>
      </c>
      <c r="M1346">
        <v>15</v>
      </c>
      <c r="N1346">
        <v>0</v>
      </c>
      <c r="O1346">
        <v>0</v>
      </c>
      <c r="P1346">
        <v>0</v>
      </c>
    </row>
    <row r="1347" spans="1:16" x14ac:dyDescent="0.55000000000000004">
      <c r="A1347" s="44">
        <v>44328</v>
      </c>
      <c r="B1347" t="s">
        <v>153</v>
      </c>
      <c r="C1347">
        <v>648851</v>
      </c>
      <c r="D1347">
        <v>12038075</v>
      </c>
      <c r="F1347" t="s">
        <v>277</v>
      </c>
      <c r="G1347" t="s">
        <v>277</v>
      </c>
      <c r="H1347">
        <v>69255</v>
      </c>
      <c r="I1347" t="s">
        <v>277</v>
      </c>
      <c r="J1347">
        <v>1189</v>
      </c>
      <c r="K1347" t="s">
        <v>277</v>
      </c>
      <c r="L1347" t="s">
        <v>277</v>
      </c>
      <c r="M1347">
        <v>565876</v>
      </c>
      <c r="N1347">
        <v>11060</v>
      </c>
      <c r="O1347">
        <v>147371</v>
      </c>
      <c r="P1347">
        <v>106524</v>
      </c>
    </row>
    <row r="1348" spans="1:16" x14ac:dyDescent="0.55000000000000004">
      <c r="A1348" s="44">
        <v>44328</v>
      </c>
      <c r="B1348" t="s">
        <v>154</v>
      </c>
      <c r="C1348">
        <v>2836</v>
      </c>
      <c r="D1348">
        <v>662034</v>
      </c>
      <c r="E1348" t="s">
        <v>277</v>
      </c>
      <c r="F1348" t="s">
        <v>277</v>
      </c>
      <c r="G1348" t="s">
        <v>277</v>
      </c>
      <c r="H1348">
        <v>165</v>
      </c>
      <c r="I1348" t="s">
        <v>277</v>
      </c>
      <c r="J1348">
        <v>0</v>
      </c>
      <c r="K1348" t="s">
        <v>277</v>
      </c>
      <c r="L1348" t="s">
        <v>277</v>
      </c>
      <c r="M1348">
        <v>2667</v>
      </c>
      <c r="N1348">
        <v>4</v>
      </c>
      <c r="O1348">
        <v>0</v>
      </c>
      <c r="P1348">
        <v>0</v>
      </c>
    </row>
    <row r="1349" spans="1:16" x14ac:dyDescent="0.55000000000000004">
      <c r="A1349" s="44">
        <v>44328</v>
      </c>
      <c r="B1349" t="s">
        <v>155</v>
      </c>
      <c r="C1349">
        <v>15</v>
      </c>
      <c r="D1349">
        <v>829</v>
      </c>
      <c r="E1349" t="s">
        <v>277</v>
      </c>
      <c r="F1349" t="s">
        <v>277</v>
      </c>
      <c r="G1349" t="s">
        <v>277</v>
      </c>
      <c r="H1349">
        <v>0</v>
      </c>
      <c r="I1349" t="s">
        <v>277</v>
      </c>
      <c r="J1349">
        <v>0</v>
      </c>
      <c r="K1349" t="s">
        <v>277</v>
      </c>
      <c r="L1349" t="s">
        <v>277</v>
      </c>
      <c r="M1349">
        <v>15</v>
      </c>
      <c r="N1349">
        <v>0</v>
      </c>
      <c r="O1349">
        <v>0</v>
      </c>
      <c r="P1349">
        <v>0</v>
      </c>
    </row>
    <row r="1350" spans="1:16" x14ac:dyDescent="0.55000000000000004">
      <c r="A1350" s="44">
        <v>44329</v>
      </c>
      <c r="B1350" t="s">
        <v>153</v>
      </c>
      <c r="C1350">
        <v>655777</v>
      </c>
      <c r="D1350">
        <v>12125148</v>
      </c>
      <c r="F1350" t="s">
        <v>277</v>
      </c>
      <c r="G1350" t="s">
        <v>277</v>
      </c>
      <c r="H1350">
        <v>70104</v>
      </c>
      <c r="I1350" t="s">
        <v>277</v>
      </c>
      <c r="J1350">
        <v>1214</v>
      </c>
      <c r="K1350" t="s">
        <v>277</v>
      </c>
      <c r="L1350" t="s">
        <v>277</v>
      </c>
      <c r="M1350">
        <v>571211</v>
      </c>
      <c r="N1350">
        <v>11161</v>
      </c>
      <c r="O1350">
        <v>0</v>
      </c>
      <c r="P1350">
        <v>0</v>
      </c>
    </row>
    <row r="1351" spans="1:16" x14ac:dyDescent="0.55000000000000004">
      <c r="A1351" s="44">
        <v>44329</v>
      </c>
      <c r="B1351" t="s">
        <v>154</v>
      </c>
      <c r="C1351">
        <v>2837</v>
      </c>
      <c r="D1351">
        <v>663734</v>
      </c>
      <c r="E1351" t="s">
        <v>277</v>
      </c>
      <c r="F1351" t="s">
        <v>277</v>
      </c>
      <c r="G1351" t="s">
        <v>277</v>
      </c>
      <c r="H1351">
        <v>146</v>
      </c>
      <c r="I1351" t="s">
        <v>277</v>
      </c>
      <c r="J1351">
        <v>0</v>
      </c>
      <c r="K1351" t="s">
        <v>277</v>
      </c>
      <c r="L1351" t="s">
        <v>277</v>
      </c>
      <c r="M1351">
        <v>2687</v>
      </c>
      <c r="N1351">
        <v>4</v>
      </c>
      <c r="O1351">
        <v>0</v>
      </c>
      <c r="P1351">
        <v>0</v>
      </c>
    </row>
    <row r="1352" spans="1:16" x14ac:dyDescent="0.55000000000000004">
      <c r="A1352" s="44">
        <v>44329</v>
      </c>
      <c r="B1352" t="s">
        <v>155</v>
      </c>
      <c r="C1352">
        <v>15</v>
      </c>
      <c r="D1352">
        <v>829</v>
      </c>
      <c r="E1352" t="s">
        <v>277</v>
      </c>
      <c r="F1352" t="s">
        <v>277</v>
      </c>
      <c r="G1352" t="s">
        <v>277</v>
      </c>
      <c r="H1352">
        <v>0</v>
      </c>
      <c r="I1352" t="s">
        <v>277</v>
      </c>
      <c r="J1352">
        <v>0</v>
      </c>
      <c r="K1352" t="s">
        <v>277</v>
      </c>
      <c r="L1352" t="s">
        <v>277</v>
      </c>
      <c r="M1352">
        <v>15</v>
      </c>
      <c r="N1352">
        <v>0</v>
      </c>
      <c r="O1352">
        <v>0</v>
      </c>
      <c r="P1352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788"/>
  <sheetViews>
    <sheetView workbookViewId="0">
      <pane xSplit="1" ySplit="1" topLeftCell="B19781" activePane="bottomRight" state="frozen"/>
      <selection activeCell="J8" sqref="J8:Q8"/>
      <selection pane="topRight" activeCell="J8" sqref="J8:Q8"/>
      <selection pane="bottomLeft" activeCell="J8" sqref="J8:Q8"/>
      <selection pane="bottomRight" activeCell="J8" sqref="J8:Q8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  <row r="19366" spans="1:8" x14ac:dyDescent="0.55000000000000004">
      <c r="A19366" s="33">
        <v>44320</v>
      </c>
      <c r="B19366" s="1" t="s">
        <v>7</v>
      </c>
      <c r="C19366">
        <v>25023</v>
      </c>
      <c r="D19366">
        <v>541243</v>
      </c>
      <c r="E19366" s="32">
        <v>22055</v>
      </c>
      <c r="F19366">
        <v>876</v>
      </c>
      <c r="G19366" s="32">
        <v>1992</v>
      </c>
      <c r="H19366" s="32">
        <v>22</v>
      </c>
    </row>
    <row r="19367" spans="1:8" x14ac:dyDescent="0.55000000000000004">
      <c r="A19367" s="33">
        <v>44320</v>
      </c>
      <c r="B19367" s="1" t="s">
        <v>11</v>
      </c>
      <c r="C19367">
        <v>1640</v>
      </c>
      <c r="D19367">
        <v>33491</v>
      </c>
      <c r="E19367" s="32">
        <v>1333</v>
      </c>
      <c r="F19367">
        <v>23</v>
      </c>
      <c r="G19367" s="32">
        <v>284</v>
      </c>
      <c r="H19367" s="32">
        <v>3</v>
      </c>
    </row>
    <row r="19368" spans="1:8" x14ac:dyDescent="0.55000000000000004">
      <c r="A19368" s="33">
        <v>44320</v>
      </c>
      <c r="B19368" s="1" t="s">
        <v>12</v>
      </c>
      <c r="C19368">
        <v>1002</v>
      </c>
      <c r="D19368">
        <v>57155</v>
      </c>
      <c r="E19368" s="32">
        <v>798</v>
      </c>
      <c r="F19368">
        <v>32</v>
      </c>
      <c r="G19368" s="32">
        <v>172</v>
      </c>
      <c r="H19368" s="32">
        <v>2</v>
      </c>
    </row>
    <row r="19369" spans="1:8" x14ac:dyDescent="0.55000000000000004">
      <c r="A19369" s="33">
        <v>44320</v>
      </c>
      <c r="B19369" s="1" t="s">
        <v>13</v>
      </c>
      <c r="C19369">
        <v>8167</v>
      </c>
      <c r="D19369">
        <v>121370</v>
      </c>
      <c r="E19369" s="32">
        <v>7676</v>
      </c>
      <c r="F19369">
        <v>69</v>
      </c>
      <c r="G19369" s="32">
        <v>408</v>
      </c>
      <c r="H19369" s="32">
        <v>8</v>
      </c>
    </row>
    <row r="19370" spans="1:8" x14ac:dyDescent="0.55000000000000004">
      <c r="A19370" s="33">
        <v>44320</v>
      </c>
      <c r="B19370" s="1" t="s">
        <v>14</v>
      </c>
      <c r="C19370">
        <v>517</v>
      </c>
      <c r="D19370">
        <v>10180</v>
      </c>
      <c r="E19370" s="32">
        <v>399</v>
      </c>
      <c r="F19370">
        <v>9</v>
      </c>
      <c r="G19370" s="32">
        <v>109</v>
      </c>
      <c r="H19370" s="32">
        <v>0</v>
      </c>
    </row>
    <row r="19371" spans="1:8" x14ac:dyDescent="0.55000000000000004">
      <c r="A19371" s="33">
        <v>44320</v>
      </c>
      <c r="B19371" s="1" t="s">
        <v>15</v>
      </c>
      <c r="C19371">
        <v>1550</v>
      </c>
      <c r="D19371">
        <v>47836</v>
      </c>
      <c r="E19371" s="32">
        <v>1352</v>
      </c>
      <c r="F19371">
        <v>34</v>
      </c>
      <c r="G19371" s="32">
        <v>164</v>
      </c>
      <c r="H19371" s="32">
        <v>4</v>
      </c>
    </row>
    <row r="19372" spans="1:8" x14ac:dyDescent="0.55000000000000004">
      <c r="A19372" s="33">
        <v>44320</v>
      </c>
      <c r="B19372" s="1" t="s">
        <v>16</v>
      </c>
      <c r="C19372">
        <v>3556</v>
      </c>
      <c r="D19372">
        <v>189969</v>
      </c>
      <c r="E19372" s="32">
        <v>3002</v>
      </c>
      <c r="F19372">
        <v>125</v>
      </c>
      <c r="G19372" s="32">
        <v>429</v>
      </c>
      <c r="H19372" s="32">
        <v>12</v>
      </c>
    </row>
    <row r="19373" spans="1:8" x14ac:dyDescent="0.55000000000000004">
      <c r="A19373" s="33">
        <v>44320</v>
      </c>
      <c r="B19373" s="1" t="s">
        <v>17</v>
      </c>
      <c r="C19373">
        <v>8348</v>
      </c>
      <c r="D19373">
        <v>29913</v>
      </c>
      <c r="E19373" s="32">
        <v>7709</v>
      </c>
      <c r="F19373">
        <v>135</v>
      </c>
      <c r="G19373" s="32">
        <v>504</v>
      </c>
      <c r="H19373" s="32">
        <v>19</v>
      </c>
    </row>
    <row r="19374" spans="1:8" x14ac:dyDescent="0.55000000000000004">
      <c r="A19374" s="33">
        <v>44320</v>
      </c>
      <c r="B19374" s="1" t="s">
        <v>18</v>
      </c>
      <c r="C19374">
        <v>5440</v>
      </c>
      <c r="D19374">
        <v>217559</v>
      </c>
      <c r="E19374" s="32">
        <v>5124</v>
      </c>
      <c r="F19374">
        <v>71</v>
      </c>
      <c r="G19374" s="32">
        <v>245</v>
      </c>
      <c r="H19374" s="32">
        <v>4</v>
      </c>
    </row>
    <row r="19375" spans="1:8" x14ac:dyDescent="0.55000000000000004">
      <c r="A19375" s="33">
        <v>44320</v>
      </c>
      <c r="B19375" s="1" t="s">
        <v>19</v>
      </c>
      <c r="C19375">
        <v>6014</v>
      </c>
      <c r="D19375">
        <v>137279</v>
      </c>
      <c r="E19375" s="32">
        <v>5613</v>
      </c>
      <c r="F19375">
        <v>104</v>
      </c>
      <c r="G19375" s="32">
        <v>581</v>
      </c>
      <c r="H19375" s="32">
        <v>5</v>
      </c>
    </row>
    <row r="19376" spans="1:8" x14ac:dyDescent="0.55000000000000004">
      <c r="A19376" s="33">
        <v>44320</v>
      </c>
      <c r="B19376" s="1" t="s">
        <v>20</v>
      </c>
      <c r="C19376">
        <v>38710</v>
      </c>
      <c r="D19376">
        <v>764354</v>
      </c>
      <c r="E19376" s="32">
        <v>35573</v>
      </c>
      <c r="F19376">
        <v>746</v>
      </c>
      <c r="G19376" s="32">
        <v>2391</v>
      </c>
      <c r="H19376" s="32">
        <v>41</v>
      </c>
    </row>
    <row r="19377" spans="1:8" x14ac:dyDescent="0.55000000000000004">
      <c r="A19377" s="33">
        <v>44320</v>
      </c>
      <c r="B19377" s="1" t="s">
        <v>21</v>
      </c>
      <c r="C19377">
        <v>33758</v>
      </c>
      <c r="D19377">
        <v>549306</v>
      </c>
      <c r="E19377" s="32">
        <v>31751</v>
      </c>
      <c r="F19377">
        <v>626</v>
      </c>
      <c r="G19377" s="32">
        <v>1381</v>
      </c>
      <c r="H19377" s="32">
        <v>19</v>
      </c>
    </row>
    <row r="19378" spans="1:8" x14ac:dyDescent="0.55000000000000004">
      <c r="A19378" s="33">
        <v>44320</v>
      </c>
      <c r="B19378" s="1" t="s">
        <v>22</v>
      </c>
      <c r="C19378">
        <v>142322</v>
      </c>
      <c r="D19378">
        <v>2034588</v>
      </c>
      <c r="E19378" s="32">
        <v>133488</v>
      </c>
      <c r="F19378">
        <v>1899</v>
      </c>
      <c r="G19378" s="32">
        <v>6935</v>
      </c>
      <c r="H19378" s="32">
        <v>65</v>
      </c>
    </row>
    <row r="19379" spans="1:8" x14ac:dyDescent="0.55000000000000004">
      <c r="A19379" s="33">
        <v>44320</v>
      </c>
      <c r="B19379" s="1" t="s">
        <v>23</v>
      </c>
      <c r="C19379">
        <v>54493</v>
      </c>
      <c r="D19379">
        <v>805963</v>
      </c>
      <c r="E19379" s="32">
        <v>51718</v>
      </c>
      <c r="F19379">
        <v>822</v>
      </c>
      <c r="G19379" s="32">
        <v>1953</v>
      </c>
      <c r="H19379" s="32">
        <v>57</v>
      </c>
    </row>
    <row r="19380" spans="1:8" x14ac:dyDescent="0.55000000000000004">
      <c r="A19380" s="33">
        <v>44320</v>
      </c>
      <c r="B19380" s="1" t="s">
        <v>24</v>
      </c>
      <c r="C19380">
        <v>2403</v>
      </c>
      <c r="D19380">
        <v>109983</v>
      </c>
      <c r="E19380" s="32">
        <v>2020</v>
      </c>
      <c r="F19380">
        <v>25</v>
      </c>
      <c r="G19380" s="32">
        <v>358</v>
      </c>
      <c r="H19380" s="32">
        <v>1</v>
      </c>
    </row>
    <row r="19381" spans="1:8" x14ac:dyDescent="0.55000000000000004">
      <c r="A19381" s="33">
        <v>44320</v>
      </c>
      <c r="B19381" s="1" t="s">
        <v>25</v>
      </c>
      <c r="C19381">
        <v>1370</v>
      </c>
      <c r="D19381">
        <v>51908</v>
      </c>
      <c r="E19381" s="32">
        <v>1182</v>
      </c>
      <c r="F19381">
        <v>30</v>
      </c>
      <c r="G19381" s="32">
        <v>158</v>
      </c>
      <c r="H19381" s="32">
        <v>7</v>
      </c>
    </row>
    <row r="19382" spans="1:8" x14ac:dyDescent="0.55000000000000004">
      <c r="A19382" s="33">
        <v>44320</v>
      </c>
      <c r="B19382" s="1" t="s">
        <v>26</v>
      </c>
      <c r="C19382">
        <v>2618</v>
      </c>
      <c r="D19382">
        <v>71643</v>
      </c>
      <c r="E19382" s="32">
        <v>2172</v>
      </c>
      <c r="F19382">
        <v>77</v>
      </c>
      <c r="G19382" s="32">
        <v>367</v>
      </c>
      <c r="H19382" s="32">
        <v>11</v>
      </c>
    </row>
    <row r="19383" spans="1:8" x14ac:dyDescent="0.55000000000000004">
      <c r="A19383" s="33">
        <v>44320</v>
      </c>
      <c r="B19383" s="1" t="s">
        <v>27</v>
      </c>
      <c r="C19383">
        <v>910</v>
      </c>
      <c r="D19383">
        <v>49386</v>
      </c>
      <c r="E19383" s="32">
        <v>774</v>
      </c>
      <c r="F19383">
        <v>33</v>
      </c>
      <c r="G19383" s="32">
        <v>103</v>
      </c>
      <c r="H19383" s="32">
        <v>1</v>
      </c>
    </row>
    <row r="19384" spans="1:8" x14ac:dyDescent="0.55000000000000004">
      <c r="A19384" s="33">
        <v>44320</v>
      </c>
      <c r="B19384" s="1" t="s">
        <v>28</v>
      </c>
      <c r="C19384">
        <v>1239</v>
      </c>
      <c r="D19384">
        <v>35312</v>
      </c>
      <c r="E19384" s="32">
        <v>1096</v>
      </c>
      <c r="F19384">
        <v>19</v>
      </c>
      <c r="G19384" s="32">
        <v>125</v>
      </c>
      <c r="H19384" s="32">
        <v>1</v>
      </c>
    </row>
    <row r="19385" spans="1:8" x14ac:dyDescent="0.55000000000000004">
      <c r="A19385" s="33">
        <v>44320</v>
      </c>
      <c r="B19385" s="1" t="s">
        <v>29</v>
      </c>
      <c r="C19385">
        <v>3959</v>
      </c>
      <c r="D19385">
        <v>147408</v>
      </c>
      <c r="E19385" s="32">
        <v>3640</v>
      </c>
      <c r="F19385">
        <v>70</v>
      </c>
      <c r="G19385" s="32">
        <v>306</v>
      </c>
      <c r="H19385" s="32">
        <v>4</v>
      </c>
    </row>
    <row r="19386" spans="1:8" x14ac:dyDescent="0.55000000000000004">
      <c r="A19386" s="33">
        <v>44320</v>
      </c>
      <c r="B19386" s="1" t="s">
        <v>30</v>
      </c>
      <c r="C19386">
        <v>6145</v>
      </c>
      <c r="D19386">
        <v>190840</v>
      </c>
      <c r="E19386" s="32">
        <v>5464</v>
      </c>
      <c r="F19386">
        <v>137</v>
      </c>
      <c r="G19386" s="32">
        <v>544</v>
      </c>
      <c r="H19386" s="32">
        <v>5</v>
      </c>
    </row>
    <row r="19387" spans="1:8" x14ac:dyDescent="0.55000000000000004">
      <c r="A19387" s="33">
        <v>44320</v>
      </c>
      <c r="B19387" s="1" t="s">
        <v>31</v>
      </c>
      <c r="C19387">
        <v>6604</v>
      </c>
      <c r="D19387">
        <v>293084</v>
      </c>
      <c r="E19387" s="32">
        <v>6121</v>
      </c>
      <c r="F19387">
        <v>122</v>
      </c>
      <c r="G19387" s="32">
        <v>361</v>
      </c>
      <c r="H19387" s="32">
        <v>3</v>
      </c>
    </row>
    <row r="19388" spans="1:8" x14ac:dyDescent="0.55000000000000004">
      <c r="A19388" s="33">
        <v>44320</v>
      </c>
      <c r="B19388" s="1" t="s">
        <v>32</v>
      </c>
      <c r="C19388">
        <v>34485</v>
      </c>
      <c r="D19388">
        <v>557541</v>
      </c>
      <c r="E19388" s="32">
        <v>30381</v>
      </c>
      <c r="F19388">
        <v>636</v>
      </c>
      <c r="G19388" s="32">
        <v>3468</v>
      </c>
      <c r="H19388" s="32">
        <v>35</v>
      </c>
    </row>
    <row r="19389" spans="1:8" x14ac:dyDescent="0.55000000000000004">
      <c r="A19389" s="33">
        <v>44320</v>
      </c>
      <c r="B19389" s="1" t="s">
        <v>33</v>
      </c>
      <c r="C19389">
        <v>3930</v>
      </c>
      <c r="D19389">
        <v>98154</v>
      </c>
      <c r="E19389" s="32">
        <v>3303</v>
      </c>
      <c r="F19389">
        <v>87</v>
      </c>
      <c r="G19389" s="32">
        <v>641</v>
      </c>
      <c r="H19389" s="32">
        <v>14</v>
      </c>
    </row>
    <row r="19390" spans="1:8" x14ac:dyDescent="0.55000000000000004">
      <c r="A19390" s="33">
        <v>44320</v>
      </c>
      <c r="B19390" s="1" t="s">
        <v>34</v>
      </c>
      <c r="C19390">
        <v>3908</v>
      </c>
      <c r="D19390">
        <v>107404</v>
      </c>
      <c r="E19390" s="32">
        <v>3265</v>
      </c>
      <c r="F19390">
        <v>61</v>
      </c>
      <c r="G19390" s="32">
        <v>582</v>
      </c>
      <c r="H19390" s="32">
        <v>10</v>
      </c>
    </row>
    <row r="19391" spans="1:8" x14ac:dyDescent="0.55000000000000004">
      <c r="A19391" s="33">
        <v>44320</v>
      </c>
      <c r="B19391" s="1" t="s">
        <v>35</v>
      </c>
      <c r="C19391">
        <v>12956</v>
      </c>
      <c r="D19391">
        <v>218617</v>
      </c>
      <c r="E19391" s="32">
        <v>11231</v>
      </c>
      <c r="F19391">
        <v>187</v>
      </c>
      <c r="G19391" s="32">
        <v>1575</v>
      </c>
      <c r="H19391" s="32">
        <v>25</v>
      </c>
    </row>
    <row r="19392" spans="1:8" x14ac:dyDescent="0.55000000000000004">
      <c r="A19392" s="33">
        <v>44320</v>
      </c>
      <c r="B19392" s="1" t="s">
        <v>36</v>
      </c>
      <c r="C19392">
        <v>85235</v>
      </c>
      <c r="D19392">
        <v>1471274</v>
      </c>
      <c r="E19392" s="32">
        <v>62346</v>
      </c>
      <c r="F19392">
        <v>1552</v>
      </c>
      <c r="G19392" s="32">
        <v>20528</v>
      </c>
      <c r="H19392" s="32">
        <v>449</v>
      </c>
    </row>
    <row r="19393" spans="1:8" x14ac:dyDescent="0.55000000000000004">
      <c r="A19393" s="33">
        <v>44320</v>
      </c>
      <c r="B19393" s="1" t="s">
        <v>37</v>
      </c>
      <c r="C19393">
        <v>32923</v>
      </c>
      <c r="D19393">
        <v>388349</v>
      </c>
      <c r="E19393" s="32">
        <v>27250</v>
      </c>
      <c r="F19393">
        <v>704</v>
      </c>
      <c r="G19393" s="32">
        <v>4969</v>
      </c>
      <c r="H19393" s="32">
        <v>85</v>
      </c>
    </row>
    <row r="19394" spans="1:8" x14ac:dyDescent="0.55000000000000004">
      <c r="A19394" s="33">
        <v>44320</v>
      </c>
      <c r="B19394" s="1" t="s">
        <v>38</v>
      </c>
      <c r="C19394">
        <v>6498</v>
      </c>
      <c r="D19394">
        <v>125853</v>
      </c>
      <c r="E19394" s="32">
        <v>5418</v>
      </c>
      <c r="F19394">
        <v>78</v>
      </c>
      <c r="G19394" s="32">
        <v>1002</v>
      </c>
      <c r="H19394" s="32">
        <v>27</v>
      </c>
    </row>
    <row r="19395" spans="1:8" x14ac:dyDescent="0.55000000000000004">
      <c r="A19395" s="33">
        <v>44320</v>
      </c>
      <c r="B19395" s="1" t="s">
        <v>39</v>
      </c>
      <c r="C19395">
        <v>2258</v>
      </c>
      <c r="D19395">
        <v>34782</v>
      </c>
      <c r="E19395" s="32">
        <v>1898</v>
      </c>
      <c r="F19395">
        <v>33</v>
      </c>
      <c r="G19395" s="32">
        <v>291</v>
      </c>
      <c r="H19395" s="32">
        <v>50</v>
      </c>
    </row>
    <row r="19396" spans="1:8" x14ac:dyDescent="0.55000000000000004">
      <c r="A19396" s="33">
        <v>44320</v>
      </c>
      <c r="B19396" s="1" t="s">
        <v>40</v>
      </c>
      <c r="C19396">
        <v>377</v>
      </c>
      <c r="D19396">
        <v>61972</v>
      </c>
      <c r="E19396" s="32">
        <v>331</v>
      </c>
      <c r="F19396">
        <v>2</v>
      </c>
      <c r="G19396" s="32">
        <v>44</v>
      </c>
      <c r="H19396" s="32">
        <v>0</v>
      </c>
    </row>
    <row r="19397" spans="1:8" x14ac:dyDescent="0.55000000000000004">
      <c r="A19397" s="33">
        <v>44320</v>
      </c>
      <c r="B19397" s="1" t="s">
        <v>41</v>
      </c>
      <c r="C19397">
        <v>362</v>
      </c>
      <c r="D19397">
        <v>19437</v>
      </c>
      <c r="E19397" s="32">
        <v>328</v>
      </c>
      <c r="F19397">
        <v>0</v>
      </c>
      <c r="G19397" s="32">
        <v>34</v>
      </c>
      <c r="H19397" s="32">
        <v>1</v>
      </c>
    </row>
    <row r="19398" spans="1:8" x14ac:dyDescent="0.55000000000000004">
      <c r="A19398" s="33">
        <v>44320</v>
      </c>
      <c r="B19398" s="1" t="s">
        <v>42</v>
      </c>
      <c r="C19398">
        <v>4313</v>
      </c>
      <c r="D19398">
        <v>95544</v>
      </c>
      <c r="E19398" s="32">
        <v>3157</v>
      </c>
      <c r="F19398">
        <v>40</v>
      </c>
      <c r="G19398" s="32">
        <v>576</v>
      </c>
      <c r="H19398" s="32">
        <v>15</v>
      </c>
    </row>
    <row r="19399" spans="1:8" x14ac:dyDescent="0.55000000000000004">
      <c r="A19399" s="33">
        <v>44320</v>
      </c>
      <c r="B19399" s="1" t="s">
        <v>43</v>
      </c>
      <c r="C19399">
        <v>6222</v>
      </c>
      <c r="D19399">
        <v>267317</v>
      </c>
      <c r="E19399" s="32">
        <v>5548</v>
      </c>
      <c r="F19399">
        <v>110</v>
      </c>
      <c r="G19399" s="32">
        <v>476</v>
      </c>
      <c r="H19399" s="32">
        <v>7</v>
      </c>
    </row>
    <row r="19400" spans="1:8" x14ac:dyDescent="0.55000000000000004">
      <c r="A19400" s="33">
        <v>44320</v>
      </c>
      <c r="B19400" s="1" t="s">
        <v>44</v>
      </c>
      <c r="C19400">
        <v>1913</v>
      </c>
      <c r="D19400">
        <v>82172</v>
      </c>
      <c r="E19400" s="32">
        <v>1605</v>
      </c>
      <c r="F19400">
        <v>46</v>
      </c>
      <c r="G19400" s="32">
        <v>262</v>
      </c>
      <c r="H19400" s="32">
        <v>6</v>
      </c>
    </row>
    <row r="19401" spans="1:8" x14ac:dyDescent="0.55000000000000004">
      <c r="A19401" s="33">
        <v>44320</v>
      </c>
      <c r="B19401" s="1" t="s">
        <v>45</v>
      </c>
      <c r="C19401">
        <v>1410</v>
      </c>
      <c r="D19401">
        <v>44788</v>
      </c>
      <c r="E19401" s="32">
        <v>1038</v>
      </c>
      <c r="F19401">
        <v>47</v>
      </c>
      <c r="G19401" s="32">
        <v>325</v>
      </c>
      <c r="H19401" s="32">
        <v>6</v>
      </c>
    </row>
    <row r="19402" spans="1:8" x14ac:dyDescent="0.55000000000000004">
      <c r="A19402" s="33">
        <v>44320</v>
      </c>
      <c r="B19402" s="1" t="s">
        <v>46</v>
      </c>
      <c r="C19402">
        <v>1346</v>
      </c>
      <c r="D19402">
        <v>62976</v>
      </c>
      <c r="E19402" s="32">
        <v>1102</v>
      </c>
      <c r="F19402">
        <v>23</v>
      </c>
      <c r="G19402" s="32">
        <v>227</v>
      </c>
      <c r="H19402" s="32">
        <v>2</v>
      </c>
    </row>
    <row r="19403" spans="1:8" x14ac:dyDescent="0.55000000000000004">
      <c r="A19403" s="33">
        <v>44320</v>
      </c>
      <c r="B19403" s="1" t="s">
        <v>47</v>
      </c>
      <c r="C19403">
        <v>2418</v>
      </c>
      <c r="D19403">
        <v>62724</v>
      </c>
      <c r="E19403" s="32">
        <v>2044</v>
      </c>
      <c r="F19403">
        <v>46</v>
      </c>
      <c r="G19403" s="32">
        <v>328</v>
      </c>
      <c r="H19403" s="32">
        <v>12</v>
      </c>
    </row>
    <row r="19404" spans="1:8" x14ac:dyDescent="0.55000000000000004">
      <c r="A19404" s="33">
        <v>44320</v>
      </c>
      <c r="B19404" s="1" t="s">
        <v>48</v>
      </c>
      <c r="C19404">
        <v>1090</v>
      </c>
      <c r="D19404">
        <v>8342</v>
      </c>
      <c r="E19404" s="32">
        <v>968</v>
      </c>
      <c r="F19404">
        <v>20</v>
      </c>
      <c r="G19404" s="32">
        <v>102</v>
      </c>
      <c r="H19404" s="32">
        <v>3</v>
      </c>
    </row>
    <row r="19405" spans="1:8" x14ac:dyDescent="0.55000000000000004">
      <c r="A19405" s="33">
        <v>44320</v>
      </c>
      <c r="B19405" s="1" t="s">
        <v>49</v>
      </c>
      <c r="C19405">
        <v>24479</v>
      </c>
      <c r="D19405">
        <v>615888</v>
      </c>
      <c r="E19405" s="32">
        <v>20702</v>
      </c>
      <c r="F19405">
        <v>361</v>
      </c>
      <c r="G19405" s="32">
        <v>3416</v>
      </c>
      <c r="H19405" s="32">
        <v>35</v>
      </c>
    </row>
    <row r="19406" spans="1:8" x14ac:dyDescent="0.55000000000000004">
      <c r="A19406" s="33">
        <v>44320</v>
      </c>
      <c r="B19406" s="1" t="s">
        <v>50</v>
      </c>
      <c r="C19406">
        <v>1702</v>
      </c>
      <c r="D19406">
        <v>39555</v>
      </c>
      <c r="E19406" s="32">
        <v>1479</v>
      </c>
      <c r="F19406">
        <v>14</v>
      </c>
      <c r="G19406" s="32">
        <v>225</v>
      </c>
      <c r="H19406" s="32">
        <v>2</v>
      </c>
    </row>
    <row r="19407" spans="1:8" x14ac:dyDescent="0.55000000000000004">
      <c r="A19407" s="33">
        <v>44320</v>
      </c>
      <c r="B19407" s="1" t="s">
        <v>51</v>
      </c>
      <c r="C19407">
        <v>2227</v>
      </c>
      <c r="D19407">
        <v>93377</v>
      </c>
      <c r="E19407" s="32">
        <v>1850</v>
      </c>
      <c r="F19407">
        <v>42</v>
      </c>
      <c r="G19407" s="32">
        <v>336</v>
      </c>
      <c r="H19407" s="32">
        <v>6</v>
      </c>
    </row>
    <row r="19408" spans="1:8" x14ac:dyDescent="0.55000000000000004">
      <c r="A19408" s="33">
        <v>44320</v>
      </c>
      <c r="B19408" s="1" t="s">
        <v>52</v>
      </c>
      <c r="C19408">
        <v>4295</v>
      </c>
      <c r="D19408">
        <v>66290</v>
      </c>
      <c r="E19408" s="32">
        <v>3694</v>
      </c>
      <c r="F19408">
        <v>80</v>
      </c>
      <c r="G19408" s="32">
        <v>521</v>
      </c>
      <c r="H19408" s="32">
        <v>18</v>
      </c>
    </row>
    <row r="19409" spans="1:8" x14ac:dyDescent="0.55000000000000004">
      <c r="A19409" s="33">
        <v>44320</v>
      </c>
      <c r="B19409" s="1" t="s">
        <v>53</v>
      </c>
      <c r="C19409">
        <v>2047</v>
      </c>
      <c r="D19409">
        <v>114010</v>
      </c>
      <c r="E19409" s="32">
        <v>1533</v>
      </c>
      <c r="F19409">
        <v>26</v>
      </c>
      <c r="G19409" s="32">
        <v>488</v>
      </c>
      <c r="H19409" s="32">
        <v>2</v>
      </c>
    </row>
    <row r="19410" spans="1:8" x14ac:dyDescent="0.55000000000000004">
      <c r="A19410" s="33">
        <v>44320</v>
      </c>
      <c r="B19410" s="1" t="s">
        <v>54</v>
      </c>
      <c r="C19410">
        <v>2246</v>
      </c>
      <c r="D19410">
        <v>30480</v>
      </c>
      <c r="E19410" s="32">
        <v>2043</v>
      </c>
      <c r="F19410">
        <v>22</v>
      </c>
      <c r="G19410" s="32">
        <v>173</v>
      </c>
      <c r="H19410" s="32">
        <v>0</v>
      </c>
    </row>
    <row r="19411" spans="1:8" x14ac:dyDescent="0.55000000000000004">
      <c r="A19411" s="33">
        <v>44320</v>
      </c>
      <c r="B19411" s="1" t="s">
        <v>55</v>
      </c>
      <c r="C19411">
        <v>2311</v>
      </c>
      <c r="D19411">
        <v>81722</v>
      </c>
      <c r="E19411" s="32">
        <v>2016</v>
      </c>
      <c r="F19411">
        <v>28</v>
      </c>
      <c r="G19411" s="32">
        <v>254</v>
      </c>
      <c r="H19411" s="32">
        <v>2</v>
      </c>
    </row>
    <row r="19412" spans="1:8" x14ac:dyDescent="0.55000000000000004">
      <c r="A19412" s="33">
        <v>44320</v>
      </c>
      <c r="B19412" s="1" t="s">
        <v>56</v>
      </c>
      <c r="C19412">
        <v>12715</v>
      </c>
      <c r="D19412">
        <v>193254</v>
      </c>
      <c r="E19412" s="32">
        <v>11582</v>
      </c>
      <c r="F19412">
        <v>137</v>
      </c>
      <c r="G19412" s="32">
        <v>1002</v>
      </c>
      <c r="H19412" s="32">
        <v>8</v>
      </c>
    </row>
    <row r="19413" spans="1:8" x14ac:dyDescent="0.55000000000000004">
      <c r="A19413" s="33">
        <v>44321</v>
      </c>
      <c r="B19413" s="1" t="s">
        <v>7</v>
      </c>
      <c r="C19413">
        <v>25204</v>
      </c>
      <c r="D19413">
        <v>543551</v>
      </c>
      <c r="E19413" s="32">
        <v>22122</v>
      </c>
      <c r="F19413">
        <v>878</v>
      </c>
      <c r="G19413" s="32">
        <v>2092</v>
      </c>
      <c r="H19413" s="32">
        <v>23</v>
      </c>
    </row>
    <row r="19414" spans="1:8" x14ac:dyDescent="0.55000000000000004">
      <c r="A19414" s="33">
        <v>44321</v>
      </c>
      <c r="B19414" s="1" t="s">
        <v>11</v>
      </c>
      <c r="C19414">
        <v>1663</v>
      </c>
      <c r="D19414">
        <v>33580</v>
      </c>
      <c r="E19414" s="32">
        <v>1386</v>
      </c>
      <c r="F19414">
        <v>24</v>
      </c>
      <c r="G19414" s="32">
        <v>253</v>
      </c>
      <c r="H19414" s="32">
        <v>3</v>
      </c>
    </row>
    <row r="19415" spans="1:8" x14ac:dyDescent="0.55000000000000004">
      <c r="A19415" s="33">
        <v>44321</v>
      </c>
      <c r="B19415" s="1" t="s">
        <v>12</v>
      </c>
      <c r="C19415">
        <v>1011</v>
      </c>
      <c r="D19415">
        <v>57247</v>
      </c>
      <c r="E19415" s="32">
        <v>804</v>
      </c>
      <c r="F19415">
        <v>33</v>
      </c>
      <c r="G19415" s="32">
        <v>174</v>
      </c>
      <c r="H19415" s="32">
        <v>1</v>
      </c>
    </row>
    <row r="19416" spans="1:8" x14ac:dyDescent="0.55000000000000004">
      <c r="A19416" s="33">
        <v>44321</v>
      </c>
      <c r="B19416" s="1" t="s">
        <v>13</v>
      </c>
      <c r="C19416">
        <v>8191</v>
      </c>
      <c r="D19416">
        <v>160246</v>
      </c>
      <c r="E19416" s="32">
        <v>7696</v>
      </c>
      <c r="F19416">
        <v>69</v>
      </c>
      <c r="G19416" s="32">
        <v>413</v>
      </c>
      <c r="H19416" s="32">
        <v>9</v>
      </c>
    </row>
    <row r="19417" spans="1:8" x14ac:dyDescent="0.55000000000000004">
      <c r="A19417" s="33">
        <v>44321</v>
      </c>
      <c r="B19417" s="1" t="s">
        <v>14</v>
      </c>
      <c r="C19417">
        <v>536</v>
      </c>
      <c r="D19417">
        <v>10180</v>
      </c>
      <c r="E19417" s="32">
        <v>405</v>
      </c>
      <c r="F19417">
        <v>9</v>
      </c>
      <c r="G19417" s="32">
        <v>122</v>
      </c>
      <c r="H19417" s="32">
        <v>0</v>
      </c>
    </row>
    <row r="19418" spans="1:8" x14ac:dyDescent="0.55000000000000004">
      <c r="A19418" s="33">
        <v>44321</v>
      </c>
      <c r="B19418" s="1" t="s">
        <v>15</v>
      </c>
      <c r="C19418">
        <v>1571</v>
      </c>
      <c r="D19418">
        <v>47885</v>
      </c>
      <c r="E19418" s="32">
        <v>1356</v>
      </c>
      <c r="F19418">
        <v>34</v>
      </c>
      <c r="G19418" s="32">
        <v>181</v>
      </c>
      <c r="H19418" s="32">
        <v>4</v>
      </c>
    </row>
    <row r="19419" spans="1:8" x14ac:dyDescent="0.55000000000000004">
      <c r="A19419" s="33">
        <v>44321</v>
      </c>
      <c r="B19419" s="1" t="s">
        <v>16</v>
      </c>
      <c r="C19419">
        <v>3608</v>
      </c>
      <c r="D19419">
        <v>190845</v>
      </c>
      <c r="E19419" s="32">
        <v>3023</v>
      </c>
      <c r="F19419">
        <v>125</v>
      </c>
      <c r="G19419" s="32">
        <v>460</v>
      </c>
      <c r="H19419" s="32">
        <v>12</v>
      </c>
    </row>
    <row r="19420" spans="1:8" x14ac:dyDescent="0.55000000000000004">
      <c r="A19420" s="33">
        <v>44321</v>
      </c>
      <c r="B19420" s="1" t="s">
        <v>17</v>
      </c>
      <c r="C19420">
        <v>8384</v>
      </c>
      <c r="D19420">
        <v>29913</v>
      </c>
      <c r="E19420" s="32">
        <v>7769</v>
      </c>
      <c r="F19420">
        <v>135</v>
      </c>
      <c r="G19420" s="32">
        <v>480</v>
      </c>
      <c r="H19420" s="32">
        <v>19</v>
      </c>
    </row>
    <row r="19421" spans="1:8" x14ac:dyDescent="0.55000000000000004">
      <c r="A19421" s="33">
        <v>44321</v>
      </c>
      <c r="B19421" s="1" t="s">
        <v>18</v>
      </c>
      <c r="C19421">
        <v>5468</v>
      </c>
      <c r="D19421">
        <v>217832</v>
      </c>
      <c r="E19421" s="32">
        <v>5136</v>
      </c>
      <c r="F19421">
        <v>71</v>
      </c>
      <c r="G19421" s="32">
        <v>261</v>
      </c>
      <c r="H19421" s="32">
        <v>4</v>
      </c>
    </row>
    <row r="19422" spans="1:8" x14ac:dyDescent="0.55000000000000004">
      <c r="A19422" s="33">
        <v>44321</v>
      </c>
      <c r="B19422" s="1" t="s">
        <v>19</v>
      </c>
      <c r="C19422">
        <v>6014</v>
      </c>
      <c r="D19422">
        <v>137279</v>
      </c>
      <c r="E19422" s="32">
        <v>5652</v>
      </c>
      <c r="F19422">
        <v>104</v>
      </c>
      <c r="G19422" s="32">
        <v>596</v>
      </c>
      <c r="H19422" s="32">
        <v>5</v>
      </c>
    </row>
    <row r="19423" spans="1:8" x14ac:dyDescent="0.55000000000000004">
      <c r="A19423" s="33">
        <v>44321</v>
      </c>
      <c r="B19423" s="1" t="s">
        <v>20</v>
      </c>
      <c r="C19423">
        <v>38875</v>
      </c>
      <c r="D19423">
        <v>765421</v>
      </c>
      <c r="E19423" s="32">
        <v>35671</v>
      </c>
      <c r="F19423">
        <v>746</v>
      </c>
      <c r="G19423" s="32">
        <v>2458</v>
      </c>
      <c r="H19423" s="32">
        <v>35</v>
      </c>
    </row>
    <row r="19424" spans="1:8" x14ac:dyDescent="0.55000000000000004">
      <c r="A19424" s="33">
        <v>44321</v>
      </c>
      <c r="B19424" s="1" t="s">
        <v>21</v>
      </c>
      <c r="C19424">
        <v>33879</v>
      </c>
      <c r="D19424">
        <v>549624</v>
      </c>
      <c r="E19424" s="32">
        <v>31889</v>
      </c>
      <c r="F19424">
        <v>627</v>
      </c>
      <c r="G19424" s="32">
        <v>1363</v>
      </c>
      <c r="H19424" s="32">
        <v>19</v>
      </c>
    </row>
    <row r="19425" spans="1:8" x14ac:dyDescent="0.55000000000000004">
      <c r="A19425" s="33">
        <v>44321</v>
      </c>
      <c r="B19425" s="1" t="s">
        <v>22</v>
      </c>
      <c r="C19425">
        <v>142943</v>
      </c>
      <c r="D19425">
        <v>2042576</v>
      </c>
      <c r="E19425" s="32">
        <v>134133</v>
      </c>
      <c r="F19425">
        <v>1899</v>
      </c>
      <c r="G19425" s="32">
        <v>6911</v>
      </c>
      <c r="H19425" s="32">
        <v>69</v>
      </c>
    </row>
    <row r="19426" spans="1:8" x14ac:dyDescent="0.55000000000000004">
      <c r="A19426" s="33">
        <v>44321</v>
      </c>
      <c r="B19426" s="1" t="s">
        <v>23</v>
      </c>
      <c r="C19426">
        <v>54645</v>
      </c>
      <c r="D19426">
        <v>805963</v>
      </c>
      <c r="E19426" s="32">
        <v>51864</v>
      </c>
      <c r="F19426">
        <v>823</v>
      </c>
      <c r="G19426" s="32">
        <v>1958</v>
      </c>
      <c r="H19426" s="32">
        <v>51</v>
      </c>
    </row>
    <row r="19427" spans="1:8" x14ac:dyDescent="0.55000000000000004">
      <c r="A19427" s="33">
        <v>44321</v>
      </c>
      <c r="B19427" s="1" t="s">
        <v>24</v>
      </c>
      <c r="C19427">
        <v>2432</v>
      </c>
      <c r="D19427">
        <v>110382</v>
      </c>
      <c r="E19427" s="32">
        <v>2047</v>
      </c>
      <c r="F19427">
        <v>25</v>
      </c>
      <c r="G19427" s="32">
        <v>360</v>
      </c>
      <c r="H19427" s="32">
        <v>1</v>
      </c>
    </row>
    <row r="19428" spans="1:8" x14ac:dyDescent="0.55000000000000004">
      <c r="A19428" s="33">
        <v>44321</v>
      </c>
      <c r="B19428" s="1" t="s">
        <v>25</v>
      </c>
      <c r="C19428">
        <v>1376</v>
      </c>
      <c r="D19428">
        <v>51908</v>
      </c>
      <c r="E19428" s="32">
        <v>1194</v>
      </c>
      <c r="F19428">
        <v>30</v>
      </c>
      <c r="G19428" s="32">
        <v>152</v>
      </c>
      <c r="H19428" s="32">
        <v>7</v>
      </c>
    </row>
    <row r="19429" spans="1:8" x14ac:dyDescent="0.55000000000000004">
      <c r="A19429" s="33">
        <v>44321</v>
      </c>
      <c r="B19429" s="1" t="s">
        <v>26</v>
      </c>
      <c r="C19429">
        <v>2639</v>
      </c>
      <c r="D19429">
        <v>71843</v>
      </c>
      <c r="E19429" s="32">
        <v>2193</v>
      </c>
      <c r="F19429">
        <v>78</v>
      </c>
      <c r="G19429" s="32">
        <v>366</v>
      </c>
      <c r="H19429" s="32">
        <v>10</v>
      </c>
    </row>
    <row r="19430" spans="1:8" x14ac:dyDescent="0.55000000000000004">
      <c r="A19430" s="33">
        <v>44321</v>
      </c>
      <c r="B19430" s="1" t="s">
        <v>27</v>
      </c>
      <c r="C19430">
        <v>915</v>
      </c>
      <c r="D19430">
        <v>49538</v>
      </c>
      <c r="E19430" s="32">
        <v>780</v>
      </c>
      <c r="F19430">
        <v>33</v>
      </c>
      <c r="G19430" s="32">
        <v>102</v>
      </c>
      <c r="H19430" s="32">
        <v>1</v>
      </c>
    </row>
    <row r="19431" spans="1:8" x14ac:dyDescent="0.55000000000000004">
      <c r="A19431" s="33">
        <v>44321</v>
      </c>
      <c r="B19431" s="1" t="s">
        <v>28</v>
      </c>
      <c r="C19431">
        <v>1239</v>
      </c>
      <c r="D19431">
        <v>35312</v>
      </c>
      <c r="E19431" s="32">
        <v>1096</v>
      </c>
      <c r="F19431">
        <v>19</v>
      </c>
      <c r="G19431" s="32">
        <v>125</v>
      </c>
      <c r="H19431" s="32">
        <v>1</v>
      </c>
    </row>
    <row r="19432" spans="1:8" x14ac:dyDescent="0.55000000000000004">
      <c r="A19432" s="33">
        <v>44321</v>
      </c>
      <c r="B19432" s="1" t="s">
        <v>29</v>
      </c>
      <c r="C19432">
        <v>3975</v>
      </c>
      <c r="D19432">
        <v>147408</v>
      </c>
      <c r="E19432" s="32">
        <v>3657</v>
      </c>
      <c r="F19432">
        <v>70</v>
      </c>
      <c r="G19432" s="32">
        <v>303</v>
      </c>
      <c r="H19432" s="32">
        <v>4</v>
      </c>
    </row>
    <row r="19433" spans="1:8" x14ac:dyDescent="0.55000000000000004">
      <c r="A19433" s="33">
        <v>44321</v>
      </c>
      <c r="B19433" s="1" t="s">
        <v>30</v>
      </c>
      <c r="C19433">
        <v>6208</v>
      </c>
      <c r="D19433">
        <v>191354</v>
      </c>
      <c r="E19433" s="32">
        <v>5501</v>
      </c>
      <c r="F19433">
        <v>137</v>
      </c>
      <c r="G19433" s="32">
        <v>570</v>
      </c>
      <c r="H19433" s="32">
        <v>5</v>
      </c>
    </row>
    <row r="19434" spans="1:8" x14ac:dyDescent="0.55000000000000004">
      <c r="A19434" s="33">
        <v>44321</v>
      </c>
      <c r="B19434" s="1" t="s">
        <v>31</v>
      </c>
      <c r="C19434">
        <v>6637</v>
      </c>
      <c r="D19434">
        <v>293084</v>
      </c>
      <c r="E19434" s="32">
        <v>6163</v>
      </c>
      <c r="F19434">
        <v>123</v>
      </c>
      <c r="G19434" s="32">
        <v>351</v>
      </c>
      <c r="H19434" s="32">
        <v>3</v>
      </c>
    </row>
    <row r="19435" spans="1:8" x14ac:dyDescent="0.55000000000000004">
      <c r="A19435" s="33">
        <v>44321</v>
      </c>
      <c r="B19435" s="1" t="s">
        <v>32</v>
      </c>
      <c r="C19435">
        <v>34704</v>
      </c>
      <c r="D19435">
        <v>557541</v>
      </c>
      <c r="E19435" s="32">
        <v>30526</v>
      </c>
      <c r="F19435">
        <v>638</v>
      </c>
      <c r="G19435" s="32">
        <v>3540</v>
      </c>
      <c r="H19435" s="32">
        <v>34</v>
      </c>
    </row>
    <row r="19436" spans="1:8" x14ac:dyDescent="0.55000000000000004">
      <c r="A19436" s="33">
        <v>44321</v>
      </c>
      <c r="B19436" s="1" t="s">
        <v>33</v>
      </c>
      <c r="C19436">
        <v>3958</v>
      </c>
      <c r="D19436">
        <v>98154</v>
      </c>
      <c r="E19436" s="32">
        <v>3321</v>
      </c>
      <c r="F19436">
        <v>88</v>
      </c>
      <c r="G19436" s="32">
        <v>652</v>
      </c>
      <c r="H19436" s="32">
        <v>13</v>
      </c>
    </row>
    <row r="19437" spans="1:8" x14ac:dyDescent="0.55000000000000004">
      <c r="A19437" s="33">
        <v>44321</v>
      </c>
      <c r="B19437" s="1" t="s">
        <v>34</v>
      </c>
      <c r="C19437">
        <v>3945</v>
      </c>
      <c r="D19437">
        <v>107671</v>
      </c>
      <c r="E19437" s="32">
        <v>3304</v>
      </c>
      <c r="F19437">
        <v>63</v>
      </c>
      <c r="G19437" s="32">
        <v>578</v>
      </c>
      <c r="H19437" s="32">
        <v>11</v>
      </c>
    </row>
    <row r="19438" spans="1:8" x14ac:dyDescent="0.55000000000000004">
      <c r="A19438" s="33">
        <v>44321</v>
      </c>
      <c r="B19438" s="1" t="s">
        <v>35</v>
      </c>
      <c r="C19438">
        <v>12956</v>
      </c>
      <c r="D19438">
        <v>218617</v>
      </c>
      <c r="E19438" s="32">
        <v>11231</v>
      </c>
      <c r="F19438">
        <v>187</v>
      </c>
      <c r="G19438" s="32">
        <v>1575</v>
      </c>
      <c r="H19438" s="32">
        <v>25</v>
      </c>
    </row>
    <row r="19439" spans="1:8" x14ac:dyDescent="0.55000000000000004">
      <c r="A19439" s="33">
        <v>44321</v>
      </c>
      <c r="B19439" s="1" t="s">
        <v>36</v>
      </c>
      <c r="C19439">
        <v>85903</v>
      </c>
      <c r="D19439">
        <v>1477739</v>
      </c>
      <c r="E19439" s="32">
        <v>63298</v>
      </c>
      <c r="F19439">
        <v>1577</v>
      </c>
      <c r="G19439" s="32">
        <v>20210</v>
      </c>
      <c r="H19439" s="32">
        <v>446</v>
      </c>
    </row>
    <row r="19440" spans="1:8" x14ac:dyDescent="0.55000000000000004">
      <c r="A19440" s="33">
        <v>44321</v>
      </c>
      <c r="B19440" s="1" t="s">
        <v>37</v>
      </c>
      <c r="C19440">
        <v>33260</v>
      </c>
      <c r="D19440">
        <v>390382</v>
      </c>
      <c r="E19440" s="32">
        <v>27573</v>
      </c>
      <c r="F19440">
        <v>708</v>
      </c>
      <c r="G19440" s="32">
        <v>4979</v>
      </c>
      <c r="H19440" s="32">
        <v>84</v>
      </c>
    </row>
    <row r="19441" spans="1:8" x14ac:dyDescent="0.55000000000000004">
      <c r="A19441" s="33">
        <v>44321</v>
      </c>
      <c r="B19441" s="1" t="s">
        <v>38</v>
      </c>
      <c r="C19441">
        <v>6574</v>
      </c>
      <c r="D19441">
        <v>125853</v>
      </c>
      <c r="E19441" s="32">
        <v>5534</v>
      </c>
      <c r="F19441">
        <v>79</v>
      </c>
      <c r="G19441" s="32">
        <v>961</v>
      </c>
      <c r="H19441" s="32">
        <v>27</v>
      </c>
    </row>
    <row r="19442" spans="1:8" x14ac:dyDescent="0.55000000000000004">
      <c r="A19442" s="33">
        <v>44321</v>
      </c>
      <c r="B19442" s="1" t="s">
        <v>39</v>
      </c>
      <c r="C19442">
        <v>2281</v>
      </c>
      <c r="D19442">
        <v>34966</v>
      </c>
      <c r="E19442" s="32">
        <v>1918</v>
      </c>
      <c r="F19442">
        <v>33</v>
      </c>
      <c r="G19442" s="32">
        <v>293</v>
      </c>
      <c r="H19442" s="32">
        <v>48</v>
      </c>
    </row>
    <row r="19443" spans="1:8" x14ac:dyDescent="0.55000000000000004">
      <c r="A19443" s="33">
        <v>44321</v>
      </c>
      <c r="B19443" s="1" t="s">
        <v>40</v>
      </c>
      <c r="C19443">
        <v>377</v>
      </c>
      <c r="D19443">
        <v>62070</v>
      </c>
      <c r="E19443" s="32">
        <v>332</v>
      </c>
      <c r="F19443">
        <v>2</v>
      </c>
      <c r="G19443" s="32">
        <v>37</v>
      </c>
      <c r="H19443" s="32">
        <v>0</v>
      </c>
    </row>
    <row r="19444" spans="1:8" x14ac:dyDescent="0.55000000000000004">
      <c r="A19444" s="33">
        <v>44321</v>
      </c>
      <c r="B19444" s="1" t="s">
        <v>41</v>
      </c>
      <c r="C19444">
        <v>365</v>
      </c>
      <c r="D19444">
        <v>19437</v>
      </c>
      <c r="E19444" s="32">
        <v>329</v>
      </c>
      <c r="F19444">
        <v>0</v>
      </c>
      <c r="G19444" s="32">
        <v>36</v>
      </c>
      <c r="H19444" s="32">
        <v>1</v>
      </c>
    </row>
    <row r="19445" spans="1:8" x14ac:dyDescent="0.55000000000000004">
      <c r="A19445" s="33">
        <v>44321</v>
      </c>
      <c r="B19445" s="1" t="s">
        <v>42</v>
      </c>
      <c r="C19445">
        <v>4404</v>
      </c>
      <c r="D19445">
        <v>95544</v>
      </c>
      <c r="E19445" s="32">
        <v>3157</v>
      </c>
      <c r="F19445">
        <v>40</v>
      </c>
      <c r="G19445" s="32">
        <v>576</v>
      </c>
      <c r="H19445" s="32">
        <v>15</v>
      </c>
    </row>
    <row r="19446" spans="1:8" x14ac:dyDescent="0.55000000000000004">
      <c r="A19446" s="33">
        <v>44321</v>
      </c>
      <c r="B19446" s="1" t="s">
        <v>43</v>
      </c>
      <c r="C19446">
        <v>6297</v>
      </c>
      <c r="D19446">
        <v>267317</v>
      </c>
      <c r="E19446" s="32">
        <v>5582</v>
      </c>
      <c r="F19446">
        <v>110</v>
      </c>
      <c r="G19446" s="32">
        <v>506</v>
      </c>
      <c r="H19446" s="32">
        <v>7</v>
      </c>
    </row>
    <row r="19447" spans="1:8" x14ac:dyDescent="0.55000000000000004">
      <c r="A19447" s="33">
        <v>44321</v>
      </c>
      <c r="B19447" s="1" t="s">
        <v>44</v>
      </c>
      <c r="C19447">
        <v>1925</v>
      </c>
      <c r="D19447">
        <v>82172</v>
      </c>
      <c r="E19447" s="32">
        <v>1631</v>
      </c>
      <c r="F19447">
        <v>46</v>
      </c>
      <c r="G19447" s="32">
        <v>248</v>
      </c>
      <c r="H19447" s="32">
        <v>6</v>
      </c>
    </row>
    <row r="19448" spans="1:8" x14ac:dyDescent="0.55000000000000004">
      <c r="A19448" s="33">
        <v>44321</v>
      </c>
      <c r="B19448" s="1" t="s">
        <v>45</v>
      </c>
      <c r="C19448">
        <v>1421</v>
      </c>
      <c r="D19448">
        <v>45131</v>
      </c>
      <c r="E19448" s="32">
        <v>1070</v>
      </c>
      <c r="F19448">
        <v>47</v>
      </c>
      <c r="G19448" s="32">
        <v>304</v>
      </c>
      <c r="H19448" s="32">
        <v>6</v>
      </c>
    </row>
    <row r="19449" spans="1:8" x14ac:dyDescent="0.55000000000000004">
      <c r="A19449" s="33">
        <v>44321</v>
      </c>
      <c r="B19449" s="1" t="s">
        <v>46</v>
      </c>
      <c r="C19449">
        <v>1362</v>
      </c>
      <c r="D19449">
        <v>63106</v>
      </c>
      <c r="E19449" s="32">
        <v>1114</v>
      </c>
      <c r="F19449">
        <v>23</v>
      </c>
      <c r="G19449" s="32">
        <v>231</v>
      </c>
      <c r="H19449" s="32">
        <v>2</v>
      </c>
    </row>
    <row r="19450" spans="1:8" x14ac:dyDescent="0.55000000000000004">
      <c r="A19450" s="33">
        <v>44321</v>
      </c>
      <c r="B19450" s="1" t="s">
        <v>47</v>
      </c>
      <c r="C19450">
        <v>2439</v>
      </c>
      <c r="D19450">
        <v>62905</v>
      </c>
      <c r="E19450" s="32">
        <v>2086</v>
      </c>
      <c r="F19450">
        <v>48</v>
      </c>
      <c r="G19450" s="32">
        <v>305</v>
      </c>
      <c r="H19450" s="32">
        <v>12</v>
      </c>
    </row>
    <row r="19451" spans="1:8" x14ac:dyDescent="0.55000000000000004">
      <c r="A19451" s="33">
        <v>44321</v>
      </c>
      <c r="B19451" s="1" t="s">
        <v>48</v>
      </c>
      <c r="C19451">
        <v>1097</v>
      </c>
      <c r="D19451">
        <v>8405</v>
      </c>
      <c r="E19451" s="32">
        <v>981</v>
      </c>
      <c r="F19451">
        <v>20</v>
      </c>
      <c r="G19451" s="32">
        <v>96</v>
      </c>
      <c r="H19451" s="32">
        <v>4</v>
      </c>
    </row>
    <row r="19452" spans="1:8" x14ac:dyDescent="0.55000000000000004">
      <c r="A19452" s="33">
        <v>44321</v>
      </c>
      <c r="B19452" s="1" t="s">
        <v>49</v>
      </c>
      <c r="C19452">
        <v>24718</v>
      </c>
      <c r="D19452">
        <v>618356</v>
      </c>
      <c r="E19452" s="32">
        <v>20903</v>
      </c>
      <c r="F19452">
        <v>361</v>
      </c>
      <c r="G19452" s="32">
        <v>3454</v>
      </c>
      <c r="H19452" s="32">
        <v>35</v>
      </c>
    </row>
    <row r="19453" spans="1:8" x14ac:dyDescent="0.55000000000000004">
      <c r="A19453" s="33">
        <v>44321</v>
      </c>
      <c r="B19453" s="1" t="s">
        <v>50</v>
      </c>
      <c r="C19453">
        <v>1739</v>
      </c>
      <c r="D19453">
        <v>39696</v>
      </c>
      <c r="E19453" s="32">
        <v>1497</v>
      </c>
      <c r="F19453">
        <v>14</v>
      </c>
      <c r="G19453" s="32">
        <v>244</v>
      </c>
      <c r="H19453" s="32">
        <v>2</v>
      </c>
    </row>
    <row r="19454" spans="1:8" x14ac:dyDescent="0.55000000000000004">
      <c r="A19454" s="33">
        <v>44321</v>
      </c>
      <c r="B19454" s="1" t="s">
        <v>51</v>
      </c>
      <c r="C19454">
        <v>2263</v>
      </c>
      <c r="D19454">
        <v>93539</v>
      </c>
      <c r="E19454" s="32">
        <v>1865</v>
      </c>
      <c r="F19454">
        <v>42</v>
      </c>
      <c r="G19454" s="32">
        <v>357</v>
      </c>
      <c r="H19454" s="32">
        <v>6</v>
      </c>
    </row>
    <row r="19455" spans="1:8" x14ac:dyDescent="0.55000000000000004">
      <c r="A19455" s="33">
        <v>44321</v>
      </c>
      <c r="B19455" s="1" t="s">
        <v>52</v>
      </c>
      <c r="C19455">
        <v>4324</v>
      </c>
      <c r="D19455">
        <v>66663</v>
      </c>
      <c r="E19455" s="32">
        <v>3742</v>
      </c>
      <c r="F19455">
        <v>80</v>
      </c>
      <c r="G19455" s="32">
        <v>502</v>
      </c>
      <c r="H19455" s="32">
        <v>16</v>
      </c>
    </row>
    <row r="19456" spans="1:8" x14ac:dyDescent="0.55000000000000004">
      <c r="A19456" s="33">
        <v>44321</v>
      </c>
      <c r="B19456" s="1" t="s">
        <v>53</v>
      </c>
      <c r="C19456">
        <v>2099</v>
      </c>
      <c r="D19456">
        <v>114417</v>
      </c>
      <c r="E19456" s="32">
        <v>1567</v>
      </c>
      <c r="F19456">
        <v>28</v>
      </c>
      <c r="G19456" s="32">
        <v>504</v>
      </c>
      <c r="H19456" s="32">
        <v>1</v>
      </c>
    </row>
    <row r="19457" spans="1:8" x14ac:dyDescent="0.55000000000000004">
      <c r="A19457" s="33">
        <v>44321</v>
      </c>
      <c r="B19457" s="1" t="s">
        <v>54</v>
      </c>
      <c r="C19457">
        <v>2246</v>
      </c>
      <c r="D19457">
        <v>30480</v>
      </c>
      <c r="E19457" s="32">
        <v>2043</v>
      </c>
      <c r="F19457">
        <v>22</v>
      </c>
      <c r="G19457" s="32">
        <v>173</v>
      </c>
      <c r="H19457" s="32">
        <v>0</v>
      </c>
    </row>
    <row r="19458" spans="1:8" x14ac:dyDescent="0.55000000000000004">
      <c r="A19458" s="33">
        <v>44321</v>
      </c>
      <c r="B19458" s="1" t="s">
        <v>55</v>
      </c>
      <c r="C19458">
        <v>2358</v>
      </c>
      <c r="D19458">
        <v>81722</v>
      </c>
      <c r="E19458" s="32">
        <v>2028</v>
      </c>
      <c r="F19458">
        <v>28</v>
      </c>
      <c r="G19458" s="32">
        <v>283</v>
      </c>
      <c r="H19458" s="32">
        <v>2</v>
      </c>
    </row>
    <row r="19459" spans="1:8" x14ac:dyDescent="0.55000000000000004">
      <c r="A19459" s="33">
        <v>44321</v>
      </c>
      <c r="B19459" s="1" t="s">
        <v>56</v>
      </c>
      <c r="C19459">
        <v>12778</v>
      </c>
      <c r="D19459">
        <v>193823</v>
      </c>
      <c r="E19459" s="32">
        <v>11626</v>
      </c>
      <c r="F19459">
        <v>137</v>
      </c>
      <c r="G19459" s="32">
        <v>1021</v>
      </c>
      <c r="H19459" s="32">
        <v>9</v>
      </c>
    </row>
    <row r="19460" spans="1:8" x14ac:dyDescent="0.55000000000000004">
      <c r="A19460" s="33">
        <v>44322</v>
      </c>
      <c r="B19460" s="1" t="s">
        <v>7</v>
      </c>
      <c r="C19460">
        <v>25524</v>
      </c>
      <c r="D19460">
        <v>546376</v>
      </c>
      <c r="E19460" s="32">
        <v>22210</v>
      </c>
      <c r="F19460">
        <v>883</v>
      </c>
      <c r="G19460" s="32">
        <v>2204</v>
      </c>
      <c r="H19460" s="32">
        <v>24</v>
      </c>
    </row>
    <row r="19461" spans="1:8" x14ac:dyDescent="0.55000000000000004">
      <c r="A19461" s="33">
        <v>44322</v>
      </c>
      <c r="B19461" s="1" t="s">
        <v>11</v>
      </c>
      <c r="C19461">
        <v>1701</v>
      </c>
      <c r="D19461">
        <v>34498</v>
      </c>
      <c r="E19461" s="32">
        <v>1396</v>
      </c>
      <c r="F19461">
        <v>24</v>
      </c>
      <c r="G19461" s="32">
        <v>281</v>
      </c>
      <c r="H19461" s="32">
        <v>3</v>
      </c>
    </row>
    <row r="19462" spans="1:8" x14ac:dyDescent="0.55000000000000004">
      <c r="A19462" s="33">
        <v>44322</v>
      </c>
      <c r="B19462" s="1" t="s">
        <v>12</v>
      </c>
      <c r="C19462">
        <v>1039</v>
      </c>
      <c r="D19462">
        <v>57263</v>
      </c>
      <c r="E19462" s="32">
        <v>809</v>
      </c>
      <c r="F19462">
        <v>33</v>
      </c>
      <c r="G19462" s="32">
        <v>197</v>
      </c>
      <c r="H19462" s="32">
        <v>2</v>
      </c>
    </row>
    <row r="19463" spans="1:8" x14ac:dyDescent="0.55000000000000004">
      <c r="A19463" s="33">
        <v>44322</v>
      </c>
      <c r="B19463" s="1" t="s">
        <v>13</v>
      </c>
      <c r="C19463">
        <v>8223</v>
      </c>
      <c r="D19463">
        <v>122101</v>
      </c>
      <c r="E19463" s="32">
        <v>7714</v>
      </c>
      <c r="F19463">
        <v>71</v>
      </c>
      <c r="G19463" s="32">
        <v>423</v>
      </c>
      <c r="H19463" s="32">
        <v>9</v>
      </c>
    </row>
    <row r="19464" spans="1:8" x14ac:dyDescent="0.55000000000000004">
      <c r="A19464" s="33">
        <v>44322</v>
      </c>
      <c r="B19464" s="1" t="s">
        <v>14</v>
      </c>
      <c r="C19464">
        <v>542</v>
      </c>
      <c r="D19464">
        <v>10911</v>
      </c>
      <c r="E19464" s="32">
        <v>419</v>
      </c>
      <c r="F19464">
        <v>9</v>
      </c>
      <c r="G19464" s="32">
        <v>114</v>
      </c>
      <c r="H19464" s="32">
        <v>0</v>
      </c>
    </row>
    <row r="19465" spans="1:8" x14ac:dyDescent="0.55000000000000004">
      <c r="A19465" s="33">
        <v>44322</v>
      </c>
      <c r="B19465" s="1" t="s">
        <v>15</v>
      </c>
      <c r="C19465">
        <v>1577</v>
      </c>
      <c r="D19465">
        <v>49583</v>
      </c>
      <c r="E19465" s="32">
        <v>1379</v>
      </c>
      <c r="F19465">
        <v>35</v>
      </c>
      <c r="G19465" s="32">
        <v>163</v>
      </c>
      <c r="H19465" s="32">
        <v>3</v>
      </c>
    </row>
    <row r="19466" spans="1:8" x14ac:dyDescent="0.55000000000000004">
      <c r="A19466" s="33">
        <v>44322</v>
      </c>
      <c r="B19466" s="1" t="s">
        <v>16</v>
      </c>
      <c r="C19466">
        <v>3646</v>
      </c>
      <c r="D19466">
        <v>191573</v>
      </c>
      <c r="E19466" s="32">
        <v>3031</v>
      </c>
      <c r="F19466">
        <v>126</v>
      </c>
      <c r="G19466" s="32">
        <v>489</v>
      </c>
      <c r="H19466" s="32">
        <v>12</v>
      </c>
    </row>
    <row r="19467" spans="1:8" x14ac:dyDescent="0.55000000000000004">
      <c r="A19467" s="33">
        <v>44322</v>
      </c>
      <c r="B19467" s="1" t="s">
        <v>17</v>
      </c>
      <c r="C19467">
        <v>8410</v>
      </c>
      <c r="D19467">
        <v>30664</v>
      </c>
      <c r="E19467" s="32">
        <v>7809</v>
      </c>
      <c r="F19467">
        <v>135</v>
      </c>
      <c r="G19467" s="32">
        <v>466</v>
      </c>
      <c r="H19467" s="32">
        <v>16</v>
      </c>
    </row>
    <row r="19468" spans="1:8" x14ac:dyDescent="0.55000000000000004">
      <c r="A19468" s="33">
        <v>44322</v>
      </c>
      <c r="B19468" s="1" t="s">
        <v>18</v>
      </c>
      <c r="C19468">
        <v>5484</v>
      </c>
      <c r="D19468">
        <v>217956</v>
      </c>
      <c r="E19468" s="32">
        <v>5178</v>
      </c>
      <c r="F19468">
        <v>71</v>
      </c>
      <c r="G19468" s="32">
        <v>235</v>
      </c>
      <c r="H19468" s="32">
        <v>4</v>
      </c>
    </row>
    <row r="19469" spans="1:8" x14ac:dyDescent="0.55000000000000004">
      <c r="A19469" s="33">
        <v>44322</v>
      </c>
      <c r="B19469" s="1" t="s">
        <v>19</v>
      </c>
      <c r="C19469">
        <v>6407</v>
      </c>
      <c r="D19469">
        <v>139551</v>
      </c>
      <c r="E19469" s="32">
        <v>5694</v>
      </c>
      <c r="F19469">
        <v>104</v>
      </c>
      <c r="G19469" s="32">
        <v>609</v>
      </c>
      <c r="H19469" s="32">
        <v>8</v>
      </c>
    </row>
    <row r="19470" spans="1:8" x14ac:dyDescent="0.55000000000000004">
      <c r="A19470" s="33">
        <v>44322</v>
      </c>
      <c r="B19470" s="1" t="s">
        <v>20</v>
      </c>
      <c r="C19470">
        <v>39054</v>
      </c>
      <c r="D19470">
        <v>771923</v>
      </c>
      <c r="E19470" s="32">
        <v>35966</v>
      </c>
      <c r="F19470">
        <v>747</v>
      </c>
      <c r="G19470" s="32">
        <v>2341</v>
      </c>
      <c r="H19470" s="32">
        <v>38</v>
      </c>
    </row>
    <row r="19471" spans="1:8" x14ac:dyDescent="0.55000000000000004">
      <c r="A19471" s="33">
        <v>44322</v>
      </c>
      <c r="B19471" s="1" t="s">
        <v>21</v>
      </c>
      <c r="C19471">
        <v>33990</v>
      </c>
      <c r="D19471">
        <v>554311</v>
      </c>
      <c r="E19471" s="32">
        <v>32013</v>
      </c>
      <c r="F19471">
        <v>628</v>
      </c>
      <c r="G19471" s="32">
        <v>1349</v>
      </c>
      <c r="H19471" s="32">
        <v>17</v>
      </c>
    </row>
    <row r="19472" spans="1:8" x14ac:dyDescent="0.55000000000000004">
      <c r="A19472" s="33">
        <v>44322</v>
      </c>
      <c r="B19472" s="1" t="s">
        <v>22</v>
      </c>
      <c r="C19472">
        <v>143534</v>
      </c>
      <c r="D19472">
        <v>2054041</v>
      </c>
      <c r="E19472" s="32">
        <v>134661</v>
      </c>
      <c r="F19472">
        <v>1903</v>
      </c>
      <c r="G19472" s="32">
        <v>6970</v>
      </c>
      <c r="H19472" s="32">
        <v>72</v>
      </c>
    </row>
    <row r="19473" spans="1:8" x14ac:dyDescent="0.55000000000000004">
      <c r="A19473" s="33">
        <v>44322</v>
      </c>
      <c r="B19473" s="1" t="s">
        <v>23</v>
      </c>
      <c r="C19473">
        <v>54869</v>
      </c>
      <c r="D19473">
        <v>821928</v>
      </c>
      <c r="E19473" s="32">
        <v>52156</v>
      </c>
      <c r="F19473">
        <v>825</v>
      </c>
      <c r="G19473" s="32">
        <v>1888</v>
      </c>
      <c r="H19473" s="32">
        <v>55</v>
      </c>
    </row>
    <row r="19474" spans="1:8" x14ac:dyDescent="0.55000000000000004">
      <c r="A19474" s="33">
        <v>44322</v>
      </c>
      <c r="B19474" s="1" t="s">
        <v>24</v>
      </c>
      <c r="C19474">
        <v>2452</v>
      </c>
      <c r="D19474">
        <v>112727</v>
      </c>
      <c r="E19474" s="32">
        <v>2108</v>
      </c>
      <c r="F19474">
        <v>25</v>
      </c>
      <c r="G19474" s="32">
        <v>319</v>
      </c>
      <c r="H19474" s="32">
        <v>1</v>
      </c>
    </row>
    <row r="19475" spans="1:8" x14ac:dyDescent="0.55000000000000004">
      <c r="A19475" s="33">
        <v>44322</v>
      </c>
      <c r="B19475" s="1" t="s">
        <v>25</v>
      </c>
      <c r="C19475">
        <v>1380</v>
      </c>
      <c r="D19475">
        <v>52737</v>
      </c>
      <c r="E19475" s="32">
        <v>1208</v>
      </c>
      <c r="F19475">
        <v>30</v>
      </c>
      <c r="G19475" s="32">
        <v>142</v>
      </c>
      <c r="H19475" s="32">
        <v>8</v>
      </c>
    </row>
    <row r="19476" spans="1:8" x14ac:dyDescent="0.55000000000000004">
      <c r="A19476" s="33">
        <v>44322</v>
      </c>
      <c r="B19476" s="1" t="s">
        <v>26</v>
      </c>
      <c r="C19476">
        <v>2639</v>
      </c>
      <c r="D19476">
        <v>71843</v>
      </c>
      <c r="E19476" s="32">
        <v>2193</v>
      </c>
      <c r="F19476">
        <v>78</v>
      </c>
      <c r="G19476" s="32">
        <v>366</v>
      </c>
      <c r="H19476" s="32">
        <v>10</v>
      </c>
    </row>
    <row r="19477" spans="1:8" x14ac:dyDescent="0.55000000000000004">
      <c r="A19477" s="33">
        <v>44322</v>
      </c>
      <c r="B19477" s="1" t="s">
        <v>27</v>
      </c>
      <c r="C19477">
        <v>921</v>
      </c>
      <c r="D19477">
        <v>49632</v>
      </c>
      <c r="E19477" s="32">
        <v>796</v>
      </c>
      <c r="F19477">
        <v>33</v>
      </c>
      <c r="G19477" s="32">
        <v>92</v>
      </c>
      <c r="H19477" s="32">
        <v>1</v>
      </c>
    </row>
    <row r="19478" spans="1:8" x14ac:dyDescent="0.55000000000000004">
      <c r="A19478" s="33">
        <v>44322</v>
      </c>
      <c r="B19478" s="1" t="s">
        <v>28</v>
      </c>
      <c r="C19478">
        <v>1256</v>
      </c>
      <c r="D19478">
        <v>35312</v>
      </c>
      <c r="E19478" s="32">
        <v>1123</v>
      </c>
      <c r="F19478">
        <v>19</v>
      </c>
      <c r="G19478" s="32">
        <v>115</v>
      </c>
      <c r="H19478" s="32">
        <v>1</v>
      </c>
    </row>
    <row r="19479" spans="1:8" x14ac:dyDescent="0.55000000000000004">
      <c r="A19479" s="33">
        <v>44322</v>
      </c>
      <c r="B19479" s="1" t="s">
        <v>29</v>
      </c>
      <c r="C19479">
        <v>3984</v>
      </c>
      <c r="D19479">
        <v>150440</v>
      </c>
      <c r="E19479" s="32">
        <v>3710</v>
      </c>
      <c r="F19479">
        <v>70</v>
      </c>
      <c r="G19479" s="32">
        <v>264</v>
      </c>
      <c r="H19479" s="32">
        <v>5</v>
      </c>
    </row>
    <row r="19480" spans="1:8" x14ac:dyDescent="0.55000000000000004">
      <c r="A19480" s="33">
        <v>44322</v>
      </c>
      <c r="B19480" s="1" t="s">
        <v>30</v>
      </c>
      <c r="C19480">
        <v>6285</v>
      </c>
      <c r="D19480">
        <v>191825</v>
      </c>
      <c r="E19480" s="32">
        <v>5558</v>
      </c>
      <c r="F19480">
        <v>137</v>
      </c>
      <c r="G19480" s="32">
        <v>590</v>
      </c>
      <c r="H19480" s="32">
        <v>6</v>
      </c>
    </row>
    <row r="19481" spans="1:8" x14ac:dyDescent="0.55000000000000004">
      <c r="A19481" s="33">
        <v>44322</v>
      </c>
      <c r="B19481" s="1" t="s">
        <v>31</v>
      </c>
      <c r="C19481">
        <v>6661</v>
      </c>
      <c r="D19481">
        <v>296746</v>
      </c>
      <c r="E19481" s="32">
        <v>6239</v>
      </c>
      <c r="F19481">
        <v>123</v>
      </c>
      <c r="G19481" s="32">
        <v>299</v>
      </c>
      <c r="H19481" s="32">
        <v>5</v>
      </c>
    </row>
    <row r="19482" spans="1:8" x14ac:dyDescent="0.55000000000000004">
      <c r="A19482" s="33">
        <v>44322</v>
      </c>
      <c r="B19482" s="1" t="s">
        <v>32</v>
      </c>
      <c r="C19482">
        <v>34928</v>
      </c>
      <c r="D19482">
        <v>583082</v>
      </c>
      <c r="E19482" s="32">
        <v>30634</v>
      </c>
      <c r="F19482">
        <v>641</v>
      </c>
      <c r="G19482" s="32">
        <v>3653</v>
      </c>
      <c r="H19482" s="32">
        <v>36</v>
      </c>
    </row>
    <row r="19483" spans="1:8" x14ac:dyDescent="0.55000000000000004">
      <c r="A19483" s="33">
        <v>44322</v>
      </c>
      <c r="B19483" s="1" t="s">
        <v>33</v>
      </c>
      <c r="C19483">
        <v>3990</v>
      </c>
      <c r="D19483">
        <v>98154</v>
      </c>
      <c r="E19483" s="32">
        <v>3384</v>
      </c>
      <c r="F19483">
        <v>88</v>
      </c>
      <c r="G19483" s="32">
        <v>622</v>
      </c>
      <c r="H19483" s="32">
        <v>14</v>
      </c>
    </row>
    <row r="19484" spans="1:8" x14ac:dyDescent="0.55000000000000004">
      <c r="A19484" s="33">
        <v>44322</v>
      </c>
      <c r="B19484" s="1" t="s">
        <v>34</v>
      </c>
      <c r="C19484">
        <v>3996</v>
      </c>
      <c r="D19484">
        <v>108814</v>
      </c>
      <c r="E19484" s="32">
        <v>3384</v>
      </c>
      <c r="F19484">
        <v>64</v>
      </c>
      <c r="G19484" s="32">
        <v>548</v>
      </c>
      <c r="H19484" s="32">
        <v>11</v>
      </c>
    </row>
    <row r="19485" spans="1:8" x14ac:dyDescent="0.55000000000000004">
      <c r="A19485" s="33">
        <v>44322</v>
      </c>
      <c r="B19485" s="1" t="s">
        <v>35</v>
      </c>
      <c r="C19485">
        <v>13162</v>
      </c>
      <c r="D19485">
        <v>221048</v>
      </c>
      <c r="E19485" s="32">
        <v>11398</v>
      </c>
      <c r="F19485">
        <v>189</v>
      </c>
      <c r="G19485" s="32">
        <v>1617</v>
      </c>
      <c r="H19485" s="32">
        <v>24</v>
      </c>
    </row>
    <row r="19486" spans="1:8" x14ac:dyDescent="0.55000000000000004">
      <c r="A19486" s="33">
        <v>44322</v>
      </c>
      <c r="B19486" s="1" t="s">
        <v>36</v>
      </c>
      <c r="C19486">
        <v>86645</v>
      </c>
      <c r="D19486">
        <v>1492101</v>
      </c>
      <c r="E19486" s="32">
        <v>63625</v>
      </c>
      <c r="F19486">
        <v>1605</v>
      </c>
      <c r="G19486" s="32">
        <v>20583</v>
      </c>
      <c r="H19486" s="32">
        <v>440</v>
      </c>
    </row>
    <row r="19487" spans="1:8" x14ac:dyDescent="0.55000000000000004">
      <c r="A19487" s="33">
        <v>44322</v>
      </c>
      <c r="B19487" s="1" t="s">
        <v>37</v>
      </c>
      <c r="C19487">
        <v>33579</v>
      </c>
      <c r="D19487">
        <v>392564</v>
      </c>
      <c r="E19487" s="32">
        <v>27740</v>
      </c>
      <c r="F19487">
        <v>721</v>
      </c>
      <c r="G19487" s="32">
        <v>5118</v>
      </c>
      <c r="H19487" s="32">
        <v>88</v>
      </c>
    </row>
    <row r="19488" spans="1:8" x14ac:dyDescent="0.55000000000000004">
      <c r="A19488" s="33">
        <v>44322</v>
      </c>
      <c r="B19488" s="1" t="s">
        <v>38</v>
      </c>
      <c r="C19488">
        <v>6645</v>
      </c>
      <c r="D19488">
        <v>130457</v>
      </c>
      <c r="E19488" s="32">
        <v>5616</v>
      </c>
      <c r="F19488">
        <v>82</v>
      </c>
      <c r="G19488" s="32">
        <v>947</v>
      </c>
      <c r="H19488" s="32">
        <v>29</v>
      </c>
    </row>
    <row r="19489" spans="1:8" x14ac:dyDescent="0.55000000000000004">
      <c r="A19489" s="33">
        <v>44322</v>
      </c>
      <c r="B19489" s="1" t="s">
        <v>39</v>
      </c>
      <c r="C19489">
        <v>2304</v>
      </c>
      <c r="D19489">
        <v>35157</v>
      </c>
      <c r="E19489" s="32">
        <v>1943</v>
      </c>
      <c r="F19489">
        <v>33</v>
      </c>
      <c r="G19489" s="32">
        <v>290</v>
      </c>
      <c r="H19489" s="32">
        <v>50</v>
      </c>
    </row>
    <row r="19490" spans="1:8" x14ac:dyDescent="0.55000000000000004">
      <c r="A19490" s="33">
        <v>44322</v>
      </c>
      <c r="B19490" s="1" t="s">
        <v>40</v>
      </c>
      <c r="C19490">
        <v>380</v>
      </c>
      <c r="D19490">
        <v>62922</v>
      </c>
      <c r="E19490" s="32">
        <v>333</v>
      </c>
      <c r="F19490">
        <v>2</v>
      </c>
      <c r="G19490" s="32">
        <v>39</v>
      </c>
      <c r="H19490" s="32">
        <v>0</v>
      </c>
    </row>
    <row r="19491" spans="1:8" x14ac:dyDescent="0.55000000000000004">
      <c r="A19491" s="33">
        <v>44322</v>
      </c>
      <c r="B19491" s="1" t="s">
        <v>41</v>
      </c>
      <c r="C19491">
        <v>366</v>
      </c>
      <c r="D19491">
        <v>21314</v>
      </c>
      <c r="E19491" s="32">
        <v>335</v>
      </c>
      <c r="F19491">
        <v>0</v>
      </c>
      <c r="G19491" s="32">
        <v>31</v>
      </c>
      <c r="H19491" s="32">
        <v>1</v>
      </c>
    </row>
    <row r="19492" spans="1:8" x14ac:dyDescent="0.55000000000000004">
      <c r="A19492" s="33">
        <v>44322</v>
      </c>
      <c r="B19492" s="1" t="s">
        <v>42</v>
      </c>
      <c r="C19492">
        <v>4518</v>
      </c>
      <c r="D19492">
        <v>101721</v>
      </c>
      <c r="E19492" s="32">
        <v>3157</v>
      </c>
      <c r="F19492">
        <v>40</v>
      </c>
      <c r="G19492" s="32">
        <v>576</v>
      </c>
      <c r="H19492" s="32">
        <v>15</v>
      </c>
    </row>
    <row r="19493" spans="1:8" x14ac:dyDescent="0.55000000000000004">
      <c r="A19493" s="33">
        <v>44322</v>
      </c>
      <c r="B19493" s="1" t="s">
        <v>43</v>
      </c>
      <c r="C19493">
        <v>6369</v>
      </c>
      <c r="D19493">
        <v>267317</v>
      </c>
      <c r="E19493" s="32">
        <v>5667</v>
      </c>
      <c r="F19493">
        <v>110</v>
      </c>
      <c r="G19493" s="32">
        <v>497</v>
      </c>
      <c r="H19493" s="32">
        <v>10</v>
      </c>
    </row>
    <row r="19494" spans="1:8" x14ac:dyDescent="0.55000000000000004">
      <c r="A19494" s="33">
        <v>44322</v>
      </c>
      <c r="B19494" s="1" t="s">
        <v>44</v>
      </c>
      <c r="C19494">
        <v>1951</v>
      </c>
      <c r="D19494">
        <v>82172</v>
      </c>
      <c r="E19494" s="32">
        <v>1656</v>
      </c>
      <c r="F19494">
        <v>46</v>
      </c>
      <c r="G19494" s="32">
        <v>249</v>
      </c>
      <c r="H19494" s="32">
        <v>6</v>
      </c>
    </row>
    <row r="19495" spans="1:8" x14ac:dyDescent="0.55000000000000004">
      <c r="A19495" s="33">
        <v>44322</v>
      </c>
      <c r="B19495" s="1" t="s">
        <v>45</v>
      </c>
      <c r="C19495">
        <v>1430</v>
      </c>
      <c r="D19495">
        <v>45522</v>
      </c>
      <c r="E19495" s="32">
        <v>1105</v>
      </c>
      <c r="F19495">
        <v>47</v>
      </c>
      <c r="G19495" s="32">
        <v>278</v>
      </c>
      <c r="H19495" s="32">
        <v>11</v>
      </c>
    </row>
    <row r="19496" spans="1:8" x14ac:dyDescent="0.55000000000000004">
      <c r="A19496" s="33">
        <v>44322</v>
      </c>
      <c r="B19496" s="1" t="s">
        <v>46</v>
      </c>
      <c r="C19496">
        <v>1383</v>
      </c>
      <c r="D19496">
        <v>63292</v>
      </c>
      <c r="E19496" s="32">
        <v>1123</v>
      </c>
      <c r="F19496">
        <v>23</v>
      </c>
      <c r="G19496" s="32">
        <v>243</v>
      </c>
      <c r="H19496" s="32">
        <v>2</v>
      </c>
    </row>
    <row r="19497" spans="1:8" x14ac:dyDescent="0.55000000000000004">
      <c r="A19497" s="33">
        <v>44322</v>
      </c>
      <c r="B19497" s="1" t="s">
        <v>47</v>
      </c>
      <c r="C19497">
        <v>2450</v>
      </c>
      <c r="D19497">
        <v>62973</v>
      </c>
      <c r="E19497" s="32">
        <v>2106</v>
      </c>
      <c r="F19497">
        <v>50</v>
      </c>
      <c r="G19497" s="32">
        <v>294</v>
      </c>
      <c r="H19497" s="32">
        <v>10</v>
      </c>
    </row>
    <row r="19498" spans="1:8" x14ac:dyDescent="0.55000000000000004">
      <c r="A19498" s="33">
        <v>44322</v>
      </c>
      <c r="B19498" s="1" t="s">
        <v>48</v>
      </c>
      <c r="C19498">
        <v>1106</v>
      </c>
      <c r="D19498">
        <v>8470</v>
      </c>
      <c r="E19498" s="32">
        <v>986</v>
      </c>
      <c r="F19498">
        <v>20</v>
      </c>
      <c r="G19498" s="32">
        <v>100</v>
      </c>
      <c r="H19498" s="32">
        <v>4</v>
      </c>
    </row>
    <row r="19499" spans="1:8" x14ac:dyDescent="0.55000000000000004">
      <c r="A19499" s="33">
        <v>44322</v>
      </c>
      <c r="B19499" s="1" t="s">
        <v>49</v>
      </c>
      <c r="C19499">
        <v>25055</v>
      </c>
      <c r="D19499">
        <v>622237</v>
      </c>
      <c r="E19499" s="32">
        <v>21089</v>
      </c>
      <c r="F19499">
        <v>361</v>
      </c>
      <c r="G19499" s="32">
        <v>3605</v>
      </c>
      <c r="H19499" s="32">
        <v>41</v>
      </c>
    </row>
    <row r="19500" spans="1:8" x14ac:dyDescent="0.55000000000000004">
      <c r="A19500" s="33">
        <v>44322</v>
      </c>
      <c r="B19500" s="1" t="s">
        <v>50</v>
      </c>
      <c r="C19500">
        <v>1776</v>
      </c>
      <c r="D19500">
        <v>40029</v>
      </c>
      <c r="E19500" s="32">
        <v>1520</v>
      </c>
      <c r="F19500">
        <v>14</v>
      </c>
      <c r="G19500" s="32">
        <v>258</v>
      </c>
      <c r="H19500" s="32">
        <v>2</v>
      </c>
    </row>
    <row r="19501" spans="1:8" x14ac:dyDescent="0.55000000000000004">
      <c r="A19501" s="33">
        <v>44322</v>
      </c>
      <c r="B19501" s="1" t="s">
        <v>51</v>
      </c>
      <c r="C19501">
        <v>2305</v>
      </c>
      <c r="D19501">
        <v>94206</v>
      </c>
      <c r="E19501" s="32">
        <v>1883</v>
      </c>
      <c r="F19501">
        <v>43</v>
      </c>
      <c r="G19501" s="32">
        <v>380</v>
      </c>
      <c r="H19501" s="32">
        <v>6</v>
      </c>
    </row>
    <row r="19502" spans="1:8" x14ac:dyDescent="0.55000000000000004">
      <c r="A19502" s="33">
        <v>44322</v>
      </c>
      <c r="B19502" s="1" t="s">
        <v>52</v>
      </c>
      <c r="C19502">
        <v>4360</v>
      </c>
      <c r="D19502">
        <v>66663</v>
      </c>
      <c r="E19502" s="32">
        <v>3774</v>
      </c>
      <c r="F19502">
        <v>81</v>
      </c>
      <c r="G19502" s="32">
        <v>505</v>
      </c>
      <c r="H19502" s="32">
        <v>16</v>
      </c>
    </row>
    <row r="19503" spans="1:8" x14ac:dyDescent="0.55000000000000004">
      <c r="A19503" s="33">
        <v>44322</v>
      </c>
      <c r="B19503" s="1" t="s">
        <v>53</v>
      </c>
      <c r="C19503">
        <v>2146</v>
      </c>
      <c r="D19503">
        <v>114836</v>
      </c>
      <c r="E19503" s="32">
        <v>1601</v>
      </c>
      <c r="F19503">
        <v>28</v>
      </c>
      <c r="G19503" s="32">
        <v>517</v>
      </c>
      <c r="H19503" s="32">
        <v>1</v>
      </c>
    </row>
    <row r="19504" spans="1:8" x14ac:dyDescent="0.55000000000000004">
      <c r="A19504" s="33">
        <v>44322</v>
      </c>
      <c r="B19504" s="1" t="s">
        <v>54</v>
      </c>
      <c r="C19504">
        <v>2406</v>
      </c>
      <c r="D19504">
        <v>32699</v>
      </c>
      <c r="E19504" s="32">
        <v>2095</v>
      </c>
      <c r="F19504">
        <v>23</v>
      </c>
      <c r="G19504" s="32">
        <v>280</v>
      </c>
      <c r="H19504" s="32">
        <v>2</v>
      </c>
    </row>
    <row r="19505" spans="1:8" x14ac:dyDescent="0.55000000000000004">
      <c r="A19505" s="33">
        <v>44322</v>
      </c>
      <c r="B19505" s="1" t="s">
        <v>55</v>
      </c>
      <c r="C19505">
        <v>2403</v>
      </c>
      <c r="D19505">
        <v>81722</v>
      </c>
      <c r="E19505" s="32">
        <v>2046</v>
      </c>
      <c r="F19505">
        <v>28</v>
      </c>
      <c r="G19505" s="32">
        <v>312</v>
      </c>
      <c r="H19505" s="32">
        <v>2</v>
      </c>
    </row>
    <row r="19506" spans="1:8" x14ac:dyDescent="0.55000000000000004">
      <c r="A19506" s="33">
        <v>44322</v>
      </c>
      <c r="B19506" s="1" t="s">
        <v>56</v>
      </c>
      <c r="C19506">
        <v>12817</v>
      </c>
      <c r="D19506">
        <v>194850</v>
      </c>
      <c r="E19506" s="32">
        <v>11691</v>
      </c>
      <c r="F19506">
        <v>137</v>
      </c>
      <c r="G19506" s="32">
        <v>995</v>
      </c>
      <c r="H19506" s="32">
        <v>10</v>
      </c>
    </row>
    <row r="19507" spans="1:8" x14ac:dyDescent="0.55000000000000004">
      <c r="A19507" s="33">
        <v>44323</v>
      </c>
      <c r="B19507" s="1" t="s">
        <v>7</v>
      </c>
      <c r="C19507">
        <v>25772</v>
      </c>
      <c r="D19507">
        <v>549765</v>
      </c>
      <c r="E19507" s="32">
        <v>22549</v>
      </c>
      <c r="F19507">
        <v>887</v>
      </c>
      <c r="G19507" s="32">
        <v>2431</v>
      </c>
      <c r="H19507" s="32">
        <v>27</v>
      </c>
    </row>
    <row r="19508" spans="1:8" x14ac:dyDescent="0.55000000000000004">
      <c r="A19508" s="33">
        <v>44323</v>
      </c>
      <c r="B19508" s="1" t="s">
        <v>11</v>
      </c>
      <c r="C19508">
        <v>1725</v>
      </c>
      <c r="D19508">
        <v>35153</v>
      </c>
      <c r="E19508" s="32">
        <v>1423</v>
      </c>
      <c r="F19508">
        <v>24</v>
      </c>
      <c r="G19508" s="32">
        <v>278</v>
      </c>
      <c r="H19508" s="32">
        <v>3</v>
      </c>
    </row>
    <row r="19509" spans="1:8" x14ac:dyDescent="0.55000000000000004">
      <c r="A19509" s="33">
        <v>44323</v>
      </c>
      <c r="B19509" s="1" t="s">
        <v>12</v>
      </c>
      <c r="C19509">
        <v>1059</v>
      </c>
      <c r="D19509">
        <v>59566</v>
      </c>
      <c r="E19509" s="32">
        <v>816</v>
      </c>
      <c r="F19509">
        <v>33</v>
      </c>
      <c r="G19509" s="32">
        <v>210</v>
      </c>
      <c r="H19509" s="32">
        <v>2</v>
      </c>
    </row>
    <row r="19510" spans="1:8" x14ac:dyDescent="0.55000000000000004">
      <c r="A19510" s="33">
        <v>44323</v>
      </c>
      <c r="B19510" s="1" t="s">
        <v>13</v>
      </c>
      <c r="C19510">
        <v>8260</v>
      </c>
      <c r="D19510">
        <v>123609</v>
      </c>
      <c r="E19510" s="32">
        <v>7748</v>
      </c>
      <c r="F19510">
        <v>72</v>
      </c>
      <c r="G19510" s="32">
        <v>419</v>
      </c>
      <c r="H19510" s="32">
        <v>8</v>
      </c>
    </row>
    <row r="19511" spans="1:8" x14ac:dyDescent="0.55000000000000004">
      <c r="A19511" s="33">
        <v>44323</v>
      </c>
      <c r="B19511" s="1" t="s">
        <v>14</v>
      </c>
      <c r="C19511">
        <v>558</v>
      </c>
      <c r="D19511">
        <v>11000</v>
      </c>
      <c r="E19511" s="32">
        <v>431</v>
      </c>
      <c r="F19511">
        <v>9</v>
      </c>
      <c r="G19511" s="32">
        <v>118</v>
      </c>
      <c r="H19511" s="32">
        <v>0</v>
      </c>
    </row>
    <row r="19512" spans="1:8" x14ac:dyDescent="0.55000000000000004">
      <c r="A19512" s="33">
        <v>44323</v>
      </c>
      <c r="B19512" s="1" t="s">
        <v>15</v>
      </c>
      <c r="C19512">
        <v>1583</v>
      </c>
      <c r="D19512">
        <v>49720</v>
      </c>
      <c r="E19512" s="32">
        <v>1415</v>
      </c>
      <c r="F19512">
        <v>35</v>
      </c>
      <c r="G19512" s="32">
        <v>133</v>
      </c>
      <c r="H19512" s="32">
        <v>3</v>
      </c>
    </row>
    <row r="19513" spans="1:8" x14ac:dyDescent="0.55000000000000004">
      <c r="A19513" s="33">
        <v>44323</v>
      </c>
      <c r="B19513" s="1" t="s">
        <v>16</v>
      </c>
      <c r="C19513">
        <v>3717</v>
      </c>
      <c r="D19513">
        <v>193681</v>
      </c>
      <c r="E19513" s="32">
        <v>3072</v>
      </c>
      <c r="F19513">
        <v>127</v>
      </c>
      <c r="G19513" s="32">
        <v>518</v>
      </c>
      <c r="H19513" s="32">
        <v>18</v>
      </c>
    </row>
    <row r="19514" spans="1:8" x14ac:dyDescent="0.55000000000000004">
      <c r="A19514" s="33">
        <v>44323</v>
      </c>
      <c r="B19514" s="1" t="s">
        <v>17</v>
      </c>
      <c r="C19514">
        <v>8459</v>
      </c>
      <c r="D19514">
        <v>30786</v>
      </c>
      <c r="E19514" s="32">
        <v>7882</v>
      </c>
      <c r="F19514">
        <v>135</v>
      </c>
      <c r="G19514" s="32">
        <v>442</v>
      </c>
      <c r="H19514" s="32">
        <v>14</v>
      </c>
    </row>
    <row r="19515" spans="1:8" x14ac:dyDescent="0.55000000000000004">
      <c r="A19515" s="33">
        <v>44323</v>
      </c>
      <c r="B19515" s="1" t="s">
        <v>18</v>
      </c>
      <c r="C19515">
        <v>5520</v>
      </c>
      <c r="D19515">
        <v>219213</v>
      </c>
      <c r="E19515" s="32">
        <v>5206</v>
      </c>
      <c r="F19515">
        <v>72</v>
      </c>
      <c r="G19515" s="32">
        <v>242</v>
      </c>
      <c r="H19515" s="32">
        <v>6</v>
      </c>
    </row>
    <row r="19516" spans="1:8" x14ac:dyDescent="0.55000000000000004">
      <c r="A19516" s="33">
        <v>44323</v>
      </c>
      <c r="B19516" s="1" t="s">
        <v>19</v>
      </c>
      <c r="C19516">
        <v>6503</v>
      </c>
      <c r="D19516">
        <v>144192</v>
      </c>
      <c r="E19516" s="32">
        <v>5759</v>
      </c>
      <c r="F19516">
        <v>106</v>
      </c>
      <c r="G19516" s="32">
        <v>638</v>
      </c>
      <c r="H19516" s="32">
        <v>8</v>
      </c>
    </row>
    <row r="19517" spans="1:8" x14ac:dyDescent="0.55000000000000004">
      <c r="A19517" s="33">
        <v>44323</v>
      </c>
      <c r="B19517" s="1" t="s">
        <v>20</v>
      </c>
      <c r="C19517">
        <v>39292</v>
      </c>
      <c r="D19517">
        <v>779907</v>
      </c>
      <c r="E19517" s="32">
        <v>36144</v>
      </c>
      <c r="F19517">
        <v>747</v>
      </c>
      <c r="G19517" s="32">
        <v>2401</v>
      </c>
      <c r="H19517" s="32">
        <v>42</v>
      </c>
    </row>
    <row r="19518" spans="1:8" x14ac:dyDescent="0.55000000000000004">
      <c r="A19518" s="33">
        <v>44323</v>
      </c>
      <c r="B19518" s="1" t="s">
        <v>21</v>
      </c>
      <c r="C19518">
        <v>34089</v>
      </c>
      <c r="D19518">
        <v>558398</v>
      </c>
      <c r="E19518" s="32">
        <v>32166</v>
      </c>
      <c r="F19518">
        <v>635</v>
      </c>
      <c r="G19518" s="32">
        <v>1288</v>
      </c>
      <c r="H19518" s="32">
        <v>19</v>
      </c>
    </row>
    <row r="19519" spans="1:8" x14ac:dyDescent="0.55000000000000004">
      <c r="A19519" s="33">
        <v>44323</v>
      </c>
      <c r="B19519" s="1" t="s">
        <v>22</v>
      </c>
      <c r="C19519">
        <v>144441</v>
      </c>
      <c r="D19519">
        <v>2065383</v>
      </c>
      <c r="E19519" s="32">
        <v>135687</v>
      </c>
      <c r="F19519">
        <v>1909</v>
      </c>
      <c r="G19519" s="32">
        <v>6845</v>
      </c>
      <c r="H19519" s="32">
        <v>69</v>
      </c>
    </row>
    <row r="19520" spans="1:8" x14ac:dyDescent="0.55000000000000004">
      <c r="A19520" s="33">
        <v>44323</v>
      </c>
      <c r="B19520" s="1" t="s">
        <v>23</v>
      </c>
      <c r="C19520">
        <v>55098</v>
      </c>
      <c r="D19520">
        <v>828500</v>
      </c>
      <c r="E19520" s="32">
        <v>52400</v>
      </c>
      <c r="F19520">
        <v>825</v>
      </c>
      <c r="G19520" s="32">
        <v>1873</v>
      </c>
      <c r="H19520" s="32">
        <v>55</v>
      </c>
    </row>
    <row r="19521" spans="1:8" x14ac:dyDescent="0.55000000000000004">
      <c r="A19521" s="33">
        <v>44323</v>
      </c>
      <c r="B19521" s="1" t="s">
        <v>24</v>
      </c>
      <c r="C19521">
        <v>2480</v>
      </c>
      <c r="D19521">
        <v>114233</v>
      </c>
      <c r="E19521" s="32">
        <v>2148</v>
      </c>
      <c r="F19521">
        <v>25</v>
      </c>
      <c r="G19521" s="32">
        <v>307</v>
      </c>
      <c r="H19521" s="32">
        <v>2</v>
      </c>
    </row>
    <row r="19522" spans="1:8" x14ac:dyDescent="0.55000000000000004">
      <c r="A19522" s="33">
        <v>44323</v>
      </c>
      <c r="B19522" s="1" t="s">
        <v>25</v>
      </c>
      <c r="C19522">
        <v>1388</v>
      </c>
      <c r="D19522">
        <v>53430</v>
      </c>
      <c r="E19522" s="32">
        <v>1222</v>
      </c>
      <c r="F19522">
        <v>31</v>
      </c>
      <c r="G19522" s="32">
        <v>135</v>
      </c>
      <c r="H19522" s="32">
        <v>7</v>
      </c>
    </row>
    <row r="19523" spans="1:8" x14ac:dyDescent="0.55000000000000004">
      <c r="A19523" s="33">
        <v>44323</v>
      </c>
      <c r="B19523" s="1" t="s">
        <v>26</v>
      </c>
      <c r="C19523">
        <v>2723</v>
      </c>
      <c r="D19523">
        <v>72550</v>
      </c>
      <c r="E19523" s="32">
        <v>2225</v>
      </c>
      <c r="F19523">
        <v>80</v>
      </c>
      <c r="G19523" s="32">
        <v>416</v>
      </c>
      <c r="H19523" s="32">
        <v>11</v>
      </c>
    </row>
    <row r="19524" spans="1:8" x14ac:dyDescent="0.55000000000000004">
      <c r="A19524" s="33">
        <v>44323</v>
      </c>
      <c r="B19524" s="1" t="s">
        <v>27</v>
      </c>
      <c r="C19524">
        <v>934</v>
      </c>
      <c r="D19524">
        <v>50991</v>
      </c>
      <c r="E19524" s="32">
        <v>804</v>
      </c>
      <c r="F19524">
        <v>33</v>
      </c>
      <c r="G19524" s="32">
        <v>97</v>
      </c>
      <c r="H19524" s="32">
        <v>1</v>
      </c>
    </row>
    <row r="19525" spans="1:8" x14ac:dyDescent="0.55000000000000004">
      <c r="A19525" s="33">
        <v>44323</v>
      </c>
      <c r="B19525" s="1" t="s">
        <v>28</v>
      </c>
      <c r="C19525">
        <v>1267</v>
      </c>
      <c r="D19525">
        <v>36365</v>
      </c>
      <c r="E19525" s="32">
        <v>1129</v>
      </c>
      <c r="F19525">
        <v>19</v>
      </c>
      <c r="G19525" s="32">
        <v>120</v>
      </c>
      <c r="H19525" s="32">
        <v>1</v>
      </c>
    </row>
    <row r="19526" spans="1:8" x14ac:dyDescent="0.55000000000000004">
      <c r="A19526" s="33">
        <v>44323</v>
      </c>
      <c r="B19526" s="1" t="s">
        <v>29</v>
      </c>
      <c r="C19526">
        <v>4031</v>
      </c>
      <c r="D19526">
        <v>151970</v>
      </c>
      <c r="E19526" s="32">
        <v>3742</v>
      </c>
      <c r="F19526">
        <v>72</v>
      </c>
      <c r="G19526" s="32">
        <v>268</v>
      </c>
      <c r="H19526" s="32">
        <v>6</v>
      </c>
    </row>
    <row r="19527" spans="1:8" x14ac:dyDescent="0.55000000000000004">
      <c r="A19527" s="33">
        <v>44323</v>
      </c>
      <c r="B19527" s="1" t="s">
        <v>30</v>
      </c>
      <c r="C19527">
        <v>6416</v>
      </c>
      <c r="D19527">
        <v>196079</v>
      </c>
      <c r="E19527" s="32">
        <v>5610</v>
      </c>
      <c r="F19527">
        <v>138</v>
      </c>
      <c r="G19527" s="32">
        <v>668</v>
      </c>
      <c r="H19527" s="32">
        <v>8</v>
      </c>
    </row>
    <row r="19528" spans="1:8" x14ac:dyDescent="0.55000000000000004">
      <c r="A19528" s="33">
        <v>44323</v>
      </c>
      <c r="B19528" s="1" t="s">
        <v>31</v>
      </c>
      <c r="C19528">
        <v>6712</v>
      </c>
      <c r="D19528">
        <v>303143</v>
      </c>
      <c r="E19528" s="32">
        <v>6260</v>
      </c>
      <c r="F19528">
        <v>124</v>
      </c>
      <c r="G19528" s="32">
        <v>328</v>
      </c>
      <c r="H19528" s="32">
        <v>4</v>
      </c>
    </row>
    <row r="19529" spans="1:8" x14ac:dyDescent="0.55000000000000004">
      <c r="A19529" s="33">
        <v>44323</v>
      </c>
      <c r="B19529" s="1" t="s">
        <v>32</v>
      </c>
      <c r="C19529">
        <v>35217</v>
      </c>
      <c r="D19529">
        <v>586218</v>
      </c>
      <c r="E19529" s="32">
        <v>30989</v>
      </c>
      <c r="F19529">
        <v>643</v>
      </c>
      <c r="G19529" s="32">
        <v>3585</v>
      </c>
      <c r="H19529" s="32">
        <v>40</v>
      </c>
    </row>
    <row r="19530" spans="1:8" x14ac:dyDescent="0.55000000000000004">
      <c r="A19530" s="33">
        <v>44323</v>
      </c>
      <c r="B19530" s="1" t="s">
        <v>33</v>
      </c>
      <c r="C19530">
        <v>4044</v>
      </c>
      <c r="D19530">
        <v>104528</v>
      </c>
      <c r="E19530" s="32">
        <v>3474</v>
      </c>
      <c r="F19530">
        <v>89</v>
      </c>
      <c r="G19530" s="32">
        <v>586</v>
      </c>
      <c r="H19530" s="32">
        <v>17</v>
      </c>
    </row>
    <row r="19531" spans="1:8" x14ac:dyDescent="0.55000000000000004">
      <c r="A19531" s="33">
        <v>44323</v>
      </c>
      <c r="B19531" s="1" t="s">
        <v>34</v>
      </c>
      <c r="C19531">
        <v>4045</v>
      </c>
      <c r="D19531">
        <v>109307</v>
      </c>
      <c r="E19531" s="32">
        <v>3455</v>
      </c>
      <c r="F19531">
        <v>67</v>
      </c>
      <c r="G19531" s="32">
        <v>523</v>
      </c>
      <c r="H19531" s="32">
        <v>11</v>
      </c>
    </row>
    <row r="19532" spans="1:8" x14ac:dyDescent="0.55000000000000004">
      <c r="A19532" s="33">
        <v>44323</v>
      </c>
      <c r="B19532" s="1" t="s">
        <v>35</v>
      </c>
      <c r="C19532">
        <v>13292</v>
      </c>
      <c r="D19532">
        <v>222215</v>
      </c>
      <c r="E19532" s="32">
        <v>11491</v>
      </c>
      <c r="F19532">
        <v>191</v>
      </c>
      <c r="G19532" s="32">
        <v>1654</v>
      </c>
      <c r="H19532" s="32">
        <v>24</v>
      </c>
    </row>
    <row r="19533" spans="1:8" x14ac:dyDescent="0.55000000000000004">
      <c r="A19533" s="33">
        <v>44323</v>
      </c>
      <c r="B19533" s="1" t="s">
        <v>36</v>
      </c>
      <c r="C19533">
        <v>87650</v>
      </c>
      <c r="D19533">
        <v>1502585</v>
      </c>
      <c r="E19533" s="32">
        <v>64284</v>
      </c>
      <c r="F19533">
        <v>1655</v>
      </c>
      <c r="G19533" s="32">
        <v>20876</v>
      </c>
      <c r="H19533" s="32">
        <v>412</v>
      </c>
    </row>
    <row r="19534" spans="1:8" x14ac:dyDescent="0.55000000000000004">
      <c r="A19534" s="33">
        <v>44323</v>
      </c>
      <c r="B19534" s="1" t="s">
        <v>37</v>
      </c>
      <c r="C19534">
        <v>33860</v>
      </c>
      <c r="D19534">
        <v>394855</v>
      </c>
      <c r="E19534" s="32">
        <v>28096</v>
      </c>
      <c r="F19534">
        <v>725</v>
      </c>
      <c r="G19534" s="32">
        <v>5039</v>
      </c>
      <c r="H19534" s="32">
        <v>98</v>
      </c>
    </row>
    <row r="19535" spans="1:8" x14ac:dyDescent="0.55000000000000004">
      <c r="A19535" s="33">
        <v>44323</v>
      </c>
      <c r="B19535" s="1" t="s">
        <v>38</v>
      </c>
      <c r="C19535">
        <v>6743</v>
      </c>
      <c r="D19535">
        <v>131588</v>
      </c>
      <c r="E19535" s="32">
        <v>5721</v>
      </c>
      <c r="F19535">
        <v>86</v>
      </c>
      <c r="G19535" s="32">
        <v>936</v>
      </c>
      <c r="H19535" s="32">
        <v>28</v>
      </c>
    </row>
    <row r="19536" spans="1:8" x14ac:dyDescent="0.55000000000000004">
      <c r="A19536" s="33">
        <v>44323</v>
      </c>
      <c r="B19536" s="1" t="s">
        <v>39</v>
      </c>
      <c r="C19536">
        <v>2323</v>
      </c>
      <c r="D19536">
        <v>35403</v>
      </c>
      <c r="E19536" s="32">
        <v>1965</v>
      </c>
      <c r="F19536">
        <v>33</v>
      </c>
      <c r="G19536" s="32">
        <v>287</v>
      </c>
      <c r="H19536" s="32">
        <v>46</v>
      </c>
    </row>
    <row r="19537" spans="1:8" x14ac:dyDescent="0.55000000000000004">
      <c r="A19537" s="33">
        <v>44323</v>
      </c>
      <c r="B19537" s="1" t="s">
        <v>40</v>
      </c>
      <c r="C19537">
        <v>384</v>
      </c>
      <c r="D19537">
        <v>63825</v>
      </c>
      <c r="E19537" s="32">
        <v>339</v>
      </c>
      <c r="F19537">
        <v>2</v>
      </c>
      <c r="G19537" s="32">
        <v>37</v>
      </c>
      <c r="H19537" s="32">
        <v>0</v>
      </c>
    </row>
    <row r="19538" spans="1:8" x14ac:dyDescent="0.55000000000000004">
      <c r="A19538" s="33">
        <v>44323</v>
      </c>
      <c r="B19538" s="1" t="s">
        <v>41</v>
      </c>
      <c r="C19538">
        <v>368</v>
      </c>
      <c r="D19538">
        <v>21314</v>
      </c>
      <c r="E19538" s="32">
        <v>339</v>
      </c>
      <c r="F19538">
        <v>0</v>
      </c>
      <c r="G19538" s="32">
        <v>29</v>
      </c>
      <c r="H19538" s="32">
        <v>1</v>
      </c>
    </row>
    <row r="19539" spans="1:8" x14ac:dyDescent="0.55000000000000004">
      <c r="A19539" s="33">
        <v>44323</v>
      </c>
      <c r="B19539" s="1" t="s">
        <v>42</v>
      </c>
      <c r="C19539">
        <v>4647</v>
      </c>
      <c r="D19539">
        <v>108427</v>
      </c>
      <c r="E19539" s="32">
        <v>3492</v>
      </c>
      <c r="F19539">
        <v>49</v>
      </c>
      <c r="G19539" s="32">
        <v>863</v>
      </c>
      <c r="H19539" s="32">
        <v>20</v>
      </c>
    </row>
    <row r="19540" spans="1:8" x14ac:dyDescent="0.55000000000000004">
      <c r="A19540" s="33">
        <v>44323</v>
      </c>
      <c r="B19540" s="1" t="s">
        <v>43</v>
      </c>
      <c r="C19540">
        <v>6541</v>
      </c>
      <c r="D19540">
        <v>267317</v>
      </c>
      <c r="E19540" s="32">
        <v>5771</v>
      </c>
      <c r="F19540">
        <v>110</v>
      </c>
      <c r="G19540" s="32">
        <v>536</v>
      </c>
      <c r="H19540" s="32">
        <v>9</v>
      </c>
    </row>
    <row r="19541" spans="1:8" x14ac:dyDescent="0.55000000000000004">
      <c r="A19541" s="33">
        <v>44323</v>
      </c>
      <c r="B19541" s="1" t="s">
        <v>44</v>
      </c>
      <c r="C19541">
        <v>1982</v>
      </c>
      <c r="D19541">
        <v>82172</v>
      </c>
      <c r="E19541" s="32">
        <v>1679</v>
      </c>
      <c r="F19541">
        <v>46</v>
      </c>
      <c r="G19541" s="32">
        <v>257</v>
      </c>
      <c r="H19541" s="32">
        <v>6</v>
      </c>
    </row>
    <row r="19542" spans="1:8" x14ac:dyDescent="0.55000000000000004">
      <c r="A19542" s="33">
        <v>44323</v>
      </c>
      <c r="B19542" s="1" t="s">
        <v>45</v>
      </c>
      <c r="C19542">
        <v>1442</v>
      </c>
      <c r="D19542">
        <v>45717</v>
      </c>
      <c r="E19542" s="32">
        <v>1125</v>
      </c>
      <c r="F19542">
        <v>48</v>
      </c>
      <c r="G19542" s="32">
        <v>269</v>
      </c>
      <c r="H19542" s="32">
        <v>11</v>
      </c>
    </row>
    <row r="19543" spans="1:8" x14ac:dyDescent="0.55000000000000004">
      <c r="A19543" s="33">
        <v>44323</v>
      </c>
      <c r="B19543" s="1" t="s">
        <v>46</v>
      </c>
      <c r="C19543">
        <v>1433</v>
      </c>
      <c r="D19543">
        <v>63761</v>
      </c>
      <c r="E19543" s="32">
        <v>1139</v>
      </c>
      <c r="F19543">
        <v>23</v>
      </c>
      <c r="G19543" s="32">
        <v>277</v>
      </c>
      <c r="H19543" s="32">
        <v>2</v>
      </c>
    </row>
    <row r="19544" spans="1:8" x14ac:dyDescent="0.55000000000000004">
      <c r="A19544" s="33">
        <v>44323</v>
      </c>
      <c r="B19544" s="1" t="s">
        <v>47</v>
      </c>
      <c r="C19544">
        <v>2469</v>
      </c>
      <c r="D19544">
        <v>63885</v>
      </c>
      <c r="E19544" s="32">
        <v>2151</v>
      </c>
      <c r="F19544">
        <v>53</v>
      </c>
      <c r="G19544" s="32">
        <v>265</v>
      </c>
      <c r="H19544" s="32">
        <v>10</v>
      </c>
    </row>
    <row r="19545" spans="1:8" x14ac:dyDescent="0.55000000000000004">
      <c r="A19545" s="33">
        <v>44323</v>
      </c>
      <c r="B19545" s="1" t="s">
        <v>48</v>
      </c>
      <c r="C19545">
        <v>1113</v>
      </c>
      <c r="D19545">
        <v>8479</v>
      </c>
      <c r="E19545" s="32">
        <v>999</v>
      </c>
      <c r="F19545">
        <v>20</v>
      </c>
      <c r="G19545" s="32">
        <v>94</v>
      </c>
      <c r="H19545" s="32">
        <v>4</v>
      </c>
    </row>
    <row r="19546" spans="1:8" x14ac:dyDescent="0.55000000000000004">
      <c r="A19546" s="33">
        <v>44323</v>
      </c>
      <c r="B19546" s="1" t="s">
        <v>49</v>
      </c>
      <c r="C19546">
        <v>25314</v>
      </c>
      <c r="D19546">
        <v>628501</v>
      </c>
      <c r="E19546" s="32">
        <v>21304</v>
      </c>
      <c r="F19546">
        <v>364</v>
      </c>
      <c r="G19546" s="32">
        <v>3646</v>
      </c>
      <c r="H19546" s="32">
        <v>41</v>
      </c>
    </row>
    <row r="19547" spans="1:8" x14ac:dyDescent="0.55000000000000004">
      <c r="A19547" s="33">
        <v>44323</v>
      </c>
      <c r="B19547" s="1" t="s">
        <v>50</v>
      </c>
      <c r="C19547">
        <v>1835</v>
      </c>
      <c r="D19547">
        <v>40493</v>
      </c>
      <c r="E19547" s="32">
        <v>1533</v>
      </c>
      <c r="F19547">
        <v>14</v>
      </c>
      <c r="G19547" s="32">
        <v>236</v>
      </c>
      <c r="H19547" s="32">
        <v>2</v>
      </c>
    </row>
    <row r="19548" spans="1:8" x14ac:dyDescent="0.55000000000000004">
      <c r="A19548" s="33">
        <v>44323</v>
      </c>
      <c r="B19548" s="1" t="s">
        <v>51</v>
      </c>
      <c r="C19548">
        <v>2364</v>
      </c>
      <c r="D19548">
        <v>95136</v>
      </c>
      <c r="E19548" s="32">
        <v>1907</v>
      </c>
      <c r="F19548">
        <v>43</v>
      </c>
      <c r="G19548" s="32">
        <v>416</v>
      </c>
      <c r="H19548" s="32">
        <v>6</v>
      </c>
    </row>
    <row r="19549" spans="1:8" x14ac:dyDescent="0.55000000000000004">
      <c r="A19549" s="33">
        <v>44323</v>
      </c>
      <c r="B19549" s="1" t="s">
        <v>52</v>
      </c>
      <c r="C19549">
        <v>4414</v>
      </c>
      <c r="D19549">
        <v>67229</v>
      </c>
      <c r="E19549" s="32">
        <v>3844</v>
      </c>
      <c r="F19549">
        <v>82</v>
      </c>
      <c r="G19549" s="32">
        <v>488</v>
      </c>
      <c r="H19549" s="32">
        <v>13</v>
      </c>
    </row>
    <row r="19550" spans="1:8" x14ac:dyDescent="0.55000000000000004">
      <c r="A19550" s="33">
        <v>44323</v>
      </c>
      <c r="B19550" s="1" t="s">
        <v>53</v>
      </c>
      <c r="C19550">
        <v>2224</v>
      </c>
      <c r="D19550">
        <v>116958</v>
      </c>
      <c r="E19550" s="32">
        <v>1654</v>
      </c>
      <c r="F19550">
        <v>28</v>
      </c>
      <c r="G19550" s="32">
        <v>542</v>
      </c>
      <c r="H19550" s="32">
        <v>2</v>
      </c>
    </row>
    <row r="19551" spans="1:8" x14ac:dyDescent="0.55000000000000004">
      <c r="A19551" s="33">
        <v>44323</v>
      </c>
      <c r="B19551" s="1" t="s">
        <v>54</v>
      </c>
      <c r="C19551">
        <v>2463</v>
      </c>
      <c r="D19551">
        <v>33156</v>
      </c>
      <c r="E19551" s="32">
        <v>2101</v>
      </c>
      <c r="F19551">
        <v>23</v>
      </c>
      <c r="G19551" s="32">
        <v>331</v>
      </c>
      <c r="H19551" s="32">
        <v>3</v>
      </c>
    </row>
    <row r="19552" spans="1:8" x14ac:dyDescent="0.55000000000000004">
      <c r="A19552" s="33">
        <v>44323</v>
      </c>
      <c r="B19552" s="1" t="s">
        <v>55</v>
      </c>
      <c r="C19552">
        <v>2461</v>
      </c>
      <c r="D19552">
        <v>81722</v>
      </c>
      <c r="E19552" s="32">
        <v>2061</v>
      </c>
      <c r="F19552">
        <v>28</v>
      </c>
      <c r="G19552" s="32">
        <v>342</v>
      </c>
      <c r="H19552" s="32">
        <v>2</v>
      </c>
    </row>
    <row r="19553" spans="1:8" x14ac:dyDescent="0.55000000000000004">
      <c r="A19553" s="33">
        <v>44323</v>
      </c>
      <c r="B19553" s="1" t="s">
        <v>56</v>
      </c>
      <c r="C19553">
        <v>12899</v>
      </c>
      <c r="D19553">
        <v>195596</v>
      </c>
      <c r="E19553" s="32">
        <v>11741</v>
      </c>
      <c r="F19553">
        <v>138</v>
      </c>
      <c r="G19553" s="32">
        <v>1026</v>
      </c>
      <c r="H19553" s="32">
        <v>9</v>
      </c>
    </row>
    <row r="19554" spans="1:8" x14ac:dyDescent="0.55000000000000004">
      <c r="A19554" s="33">
        <v>44324</v>
      </c>
      <c r="B19554" s="1" t="s">
        <v>7</v>
      </c>
      <c r="C19554">
        <v>26175</v>
      </c>
      <c r="D19554">
        <v>554970</v>
      </c>
      <c r="E19554" s="32">
        <v>22660</v>
      </c>
      <c r="F19554">
        <v>890</v>
      </c>
      <c r="G19554" s="32">
        <v>2336</v>
      </c>
      <c r="H19554" s="32">
        <v>24</v>
      </c>
    </row>
    <row r="19555" spans="1:8" x14ac:dyDescent="0.55000000000000004">
      <c r="A19555" s="33">
        <v>44324</v>
      </c>
      <c r="B19555" s="1" t="s">
        <v>11</v>
      </c>
      <c r="C19555">
        <v>1768</v>
      </c>
      <c r="D19555">
        <v>35303</v>
      </c>
      <c r="E19555" s="32">
        <v>1454</v>
      </c>
      <c r="F19555">
        <v>26</v>
      </c>
      <c r="G19555" s="32">
        <v>288</v>
      </c>
      <c r="H19555" s="32">
        <v>4</v>
      </c>
    </row>
    <row r="19556" spans="1:8" x14ac:dyDescent="0.55000000000000004">
      <c r="A19556" s="33">
        <v>44324</v>
      </c>
      <c r="B19556" s="1" t="s">
        <v>12</v>
      </c>
      <c r="C19556">
        <v>1076</v>
      </c>
      <c r="D19556">
        <v>60438</v>
      </c>
      <c r="E19556" s="32">
        <v>828</v>
      </c>
      <c r="F19556">
        <v>34</v>
      </c>
      <c r="G19556" s="32">
        <v>214</v>
      </c>
      <c r="H19556" s="32">
        <v>2</v>
      </c>
    </row>
    <row r="19557" spans="1:8" x14ac:dyDescent="0.55000000000000004">
      <c r="A19557" s="33">
        <v>44324</v>
      </c>
      <c r="B19557" s="1" t="s">
        <v>13</v>
      </c>
      <c r="C19557">
        <v>8307</v>
      </c>
      <c r="D19557">
        <v>124281</v>
      </c>
      <c r="E19557" s="32">
        <v>7789</v>
      </c>
      <c r="F19557">
        <v>72</v>
      </c>
      <c r="G19557" s="32">
        <v>426</v>
      </c>
      <c r="H19557" s="32">
        <v>8</v>
      </c>
    </row>
    <row r="19558" spans="1:8" x14ac:dyDescent="0.55000000000000004">
      <c r="A19558" s="33">
        <v>44324</v>
      </c>
      <c r="B19558" s="1" t="s">
        <v>14</v>
      </c>
      <c r="C19558">
        <v>581</v>
      </c>
      <c r="D19558">
        <v>11000</v>
      </c>
      <c r="E19558" s="32">
        <v>449</v>
      </c>
      <c r="F19558">
        <v>9</v>
      </c>
      <c r="G19558" s="32">
        <v>123</v>
      </c>
      <c r="H19558" s="32">
        <v>0</v>
      </c>
    </row>
    <row r="19559" spans="1:8" x14ac:dyDescent="0.55000000000000004">
      <c r="A19559" s="33">
        <v>44324</v>
      </c>
      <c r="B19559" s="1" t="s">
        <v>15</v>
      </c>
      <c r="C19559">
        <v>1591</v>
      </c>
      <c r="D19559">
        <v>49727</v>
      </c>
      <c r="E19559" s="32">
        <v>1436</v>
      </c>
      <c r="F19559">
        <v>35</v>
      </c>
      <c r="G19559" s="32">
        <v>120</v>
      </c>
      <c r="H19559" s="32">
        <v>5</v>
      </c>
    </row>
    <row r="19560" spans="1:8" x14ac:dyDescent="0.55000000000000004">
      <c r="A19560" s="33">
        <v>44324</v>
      </c>
      <c r="B19560" s="1" t="s">
        <v>16</v>
      </c>
      <c r="C19560">
        <v>3786</v>
      </c>
      <c r="D19560">
        <v>195784</v>
      </c>
      <c r="E19560" s="32">
        <v>3120</v>
      </c>
      <c r="F19560">
        <v>127</v>
      </c>
      <c r="G19560" s="32">
        <v>539</v>
      </c>
      <c r="H19560" s="32">
        <v>18</v>
      </c>
    </row>
    <row r="19561" spans="1:8" x14ac:dyDescent="0.55000000000000004">
      <c r="A19561" s="33">
        <v>44324</v>
      </c>
      <c r="B19561" s="1" t="s">
        <v>17</v>
      </c>
      <c r="C19561">
        <v>8526</v>
      </c>
      <c r="D19561">
        <v>30786</v>
      </c>
      <c r="E19561" s="32">
        <v>7921</v>
      </c>
      <c r="F19561">
        <v>135</v>
      </c>
      <c r="G19561" s="32">
        <v>470</v>
      </c>
      <c r="H19561" s="32">
        <v>14</v>
      </c>
    </row>
    <row r="19562" spans="1:8" x14ac:dyDescent="0.55000000000000004">
      <c r="A19562" s="33">
        <v>44324</v>
      </c>
      <c r="B19562" s="1" t="s">
        <v>18</v>
      </c>
      <c r="C19562">
        <v>5571</v>
      </c>
      <c r="D19562">
        <v>220877</v>
      </c>
      <c r="E19562" s="32">
        <v>5225</v>
      </c>
      <c r="F19562">
        <v>72</v>
      </c>
      <c r="G19562" s="32">
        <v>274</v>
      </c>
      <c r="H19562" s="32">
        <v>5</v>
      </c>
    </row>
    <row r="19563" spans="1:8" x14ac:dyDescent="0.55000000000000004">
      <c r="A19563" s="33">
        <v>44324</v>
      </c>
      <c r="B19563" s="1" t="s">
        <v>19</v>
      </c>
      <c r="C19563">
        <v>6616</v>
      </c>
      <c r="D19563">
        <v>144192</v>
      </c>
      <c r="E19563" s="32">
        <v>5816</v>
      </c>
      <c r="F19563">
        <v>106</v>
      </c>
      <c r="G19563" s="32">
        <v>694</v>
      </c>
      <c r="H19563" s="32">
        <v>14</v>
      </c>
    </row>
    <row r="19564" spans="1:8" x14ac:dyDescent="0.55000000000000004">
      <c r="A19564" s="33">
        <v>44324</v>
      </c>
      <c r="B19564" s="1" t="s">
        <v>20</v>
      </c>
      <c r="C19564">
        <v>39577</v>
      </c>
      <c r="D19564">
        <v>784032</v>
      </c>
      <c r="E19564" s="32">
        <v>36242</v>
      </c>
      <c r="F19564">
        <v>749</v>
      </c>
      <c r="G19564" s="32">
        <v>2586</v>
      </c>
      <c r="H19564" s="32">
        <v>43</v>
      </c>
    </row>
    <row r="19565" spans="1:8" x14ac:dyDescent="0.55000000000000004">
      <c r="A19565" s="33">
        <v>44324</v>
      </c>
      <c r="B19565" s="1" t="s">
        <v>21</v>
      </c>
      <c r="C19565">
        <v>34250</v>
      </c>
      <c r="D19565">
        <v>559168</v>
      </c>
      <c r="E19565" s="32">
        <v>32270</v>
      </c>
      <c r="F19565">
        <v>640</v>
      </c>
      <c r="G19565" s="32">
        <v>1340</v>
      </c>
      <c r="H19565" s="32">
        <v>20</v>
      </c>
    </row>
    <row r="19566" spans="1:8" x14ac:dyDescent="0.55000000000000004">
      <c r="A19566" s="33">
        <v>44324</v>
      </c>
      <c r="B19566" s="1" t="s">
        <v>22</v>
      </c>
      <c r="C19566">
        <v>145562</v>
      </c>
      <c r="D19566">
        <v>2078308</v>
      </c>
      <c r="E19566" s="32">
        <v>136483</v>
      </c>
      <c r="F19566">
        <v>1915</v>
      </c>
      <c r="G19566" s="32">
        <v>7164</v>
      </c>
      <c r="H19566" s="32">
        <v>71</v>
      </c>
    </row>
    <row r="19567" spans="1:8" x14ac:dyDescent="0.55000000000000004">
      <c r="A19567" s="33">
        <v>44324</v>
      </c>
      <c r="B19567" s="1" t="s">
        <v>23</v>
      </c>
      <c r="C19567">
        <v>55401</v>
      </c>
      <c r="D19567">
        <v>828500</v>
      </c>
      <c r="E19567" s="32">
        <v>52656</v>
      </c>
      <c r="F19567">
        <v>831</v>
      </c>
      <c r="G19567" s="32">
        <v>1914</v>
      </c>
      <c r="H19567" s="32">
        <v>49</v>
      </c>
    </row>
    <row r="19568" spans="1:8" x14ac:dyDescent="0.55000000000000004">
      <c r="A19568" s="33">
        <v>44324</v>
      </c>
      <c r="B19568" s="1" t="s">
        <v>24</v>
      </c>
      <c r="C19568">
        <v>2530</v>
      </c>
      <c r="D19568">
        <v>114561</v>
      </c>
      <c r="E19568" s="32">
        <v>2158</v>
      </c>
      <c r="F19568">
        <v>25</v>
      </c>
      <c r="G19568" s="32">
        <v>347</v>
      </c>
      <c r="H19568" s="32">
        <v>2</v>
      </c>
    </row>
    <row r="19569" spans="1:8" x14ac:dyDescent="0.55000000000000004">
      <c r="A19569" s="33">
        <v>44324</v>
      </c>
      <c r="B19569" s="1" t="s">
        <v>25</v>
      </c>
      <c r="C19569">
        <v>1398</v>
      </c>
      <c r="D19569">
        <v>53430</v>
      </c>
      <c r="E19569" s="32">
        <v>1230</v>
      </c>
      <c r="F19569">
        <v>31</v>
      </c>
      <c r="G19569" s="32">
        <v>137</v>
      </c>
      <c r="H19569" s="32">
        <v>8</v>
      </c>
    </row>
    <row r="19570" spans="1:8" x14ac:dyDescent="0.55000000000000004">
      <c r="A19570" s="33">
        <v>44324</v>
      </c>
      <c r="B19570" s="1" t="s">
        <v>26</v>
      </c>
      <c r="C19570">
        <v>2803</v>
      </c>
      <c r="D19570">
        <v>73416</v>
      </c>
      <c r="E19570" s="32">
        <v>2248</v>
      </c>
      <c r="F19570">
        <v>84</v>
      </c>
      <c r="G19570" s="32">
        <v>469</v>
      </c>
      <c r="H19570" s="32">
        <v>12</v>
      </c>
    </row>
    <row r="19571" spans="1:8" x14ac:dyDescent="0.55000000000000004">
      <c r="A19571" s="33">
        <v>44324</v>
      </c>
      <c r="B19571" s="1" t="s">
        <v>27</v>
      </c>
      <c r="C19571">
        <v>945</v>
      </c>
      <c r="D19571">
        <v>51440</v>
      </c>
      <c r="E19571" s="32">
        <v>815</v>
      </c>
      <c r="F19571">
        <v>33</v>
      </c>
      <c r="G19571" s="32">
        <v>97</v>
      </c>
      <c r="H19571" s="32">
        <v>1</v>
      </c>
    </row>
    <row r="19572" spans="1:8" x14ac:dyDescent="0.55000000000000004">
      <c r="A19572" s="33">
        <v>44324</v>
      </c>
      <c r="B19572" s="1" t="s">
        <v>28</v>
      </c>
      <c r="C19572">
        <v>1267</v>
      </c>
      <c r="D19572">
        <v>36365</v>
      </c>
      <c r="E19572" s="32">
        <v>1129</v>
      </c>
      <c r="F19572">
        <v>19</v>
      </c>
      <c r="G19572" s="32">
        <v>120</v>
      </c>
      <c r="H19572" s="32">
        <v>1</v>
      </c>
    </row>
    <row r="19573" spans="1:8" x14ac:dyDescent="0.55000000000000004">
      <c r="A19573" s="33">
        <v>44324</v>
      </c>
      <c r="B19573" s="1" t="s">
        <v>29</v>
      </c>
      <c r="C19573">
        <v>4077</v>
      </c>
      <c r="D19573">
        <v>151970</v>
      </c>
      <c r="E19573" s="32">
        <v>3760</v>
      </c>
      <c r="F19573">
        <v>72</v>
      </c>
      <c r="G19573" s="32">
        <v>299</v>
      </c>
      <c r="H19573" s="32">
        <v>5</v>
      </c>
    </row>
    <row r="19574" spans="1:8" x14ac:dyDescent="0.55000000000000004">
      <c r="A19574" s="33">
        <v>44324</v>
      </c>
      <c r="B19574" s="1" t="s">
        <v>30</v>
      </c>
      <c r="C19574">
        <v>6546</v>
      </c>
      <c r="D19574">
        <v>198417</v>
      </c>
      <c r="E19574" s="32">
        <v>5676</v>
      </c>
      <c r="F19574">
        <v>138</v>
      </c>
      <c r="G19574" s="32">
        <v>732</v>
      </c>
      <c r="H19574" s="32">
        <v>10</v>
      </c>
    </row>
    <row r="19575" spans="1:8" x14ac:dyDescent="0.55000000000000004">
      <c r="A19575" s="33">
        <v>44324</v>
      </c>
      <c r="B19575" s="1" t="s">
        <v>31</v>
      </c>
      <c r="C19575">
        <v>6768</v>
      </c>
      <c r="D19575">
        <v>303143</v>
      </c>
      <c r="E19575" s="32">
        <v>6304</v>
      </c>
      <c r="F19575">
        <v>124</v>
      </c>
      <c r="G19575" s="32">
        <v>340</v>
      </c>
      <c r="H19575" s="32">
        <v>6</v>
      </c>
    </row>
    <row r="19576" spans="1:8" x14ac:dyDescent="0.55000000000000004">
      <c r="A19576" s="33">
        <v>44324</v>
      </c>
      <c r="B19576" s="1" t="s">
        <v>32</v>
      </c>
      <c r="C19576">
        <v>35660</v>
      </c>
      <c r="D19576">
        <v>586218</v>
      </c>
      <c r="E19576" s="32">
        <v>31321</v>
      </c>
      <c r="F19576">
        <v>646</v>
      </c>
      <c r="G19576" s="32">
        <v>3693</v>
      </c>
      <c r="H19576" s="32">
        <v>41</v>
      </c>
    </row>
    <row r="19577" spans="1:8" x14ac:dyDescent="0.55000000000000004">
      <c r="A19577" s="33">
        <v>44324</v>
      </c>
      <c r="B19577" s="1" t="s">
        <v>33</v>
      </c>
      <c r="C19577">
        <v>4091</v>
      </c>
      <c r="D19577">
        <v>104528</v>
      </c>
      <c r="E19577" s="32">
        <v>3557</v>
      </c>
      <c r="F19577">
        <v>89</v>
      </c>
      <c r="G19577" s="32">
        <v>550</v>
      </c>
      <c r="H19577" s="32">
        <v>18</v>
      </c>
    </row>
    <row r="19578" spans="1:8" x14ac:dyDescent="0.55000000000000004">
      <c r="A19578" s="33">
        <v>44324</v>
      </c>
      <c r="B19578" s="1" t="s">
        <v>34</v>
      </c>
      <c r="C19578">
        <v>4119</v>
      </c>
      <c r="D19578">
        <v>110062</v>
      </c>
      <c r="E19578" s="32">
        <v>3493</v>
      </c>
      <c r="F19578">
        <v>67</v>
      </c>
      <c r="G19578" s="32">
        <v>559</v>
      </c>
      <c r="H19578" s="32">
        <v>12</v>
      </c>
    </row>
    <row r="19579" spans="1:8" x14ac:dyDescent="0.55000000000000004">
      <c r="A19579" s="33">
        <v>44324</v>
      </c>
      <c r="B19579" s="1" t="s">
        <v>35</v>
      </c>
      <c r="C19579">
        <v>13292</v>
      </c>
      <c r="D19579">
        <v>222215</v>
      </c>
      <c r="E19579" s="32">
        <v>11491</v>
      </c>
      <c r="F19579">
        <v>191</v>
      </c>
      <c r="G19579" s="32">
        <v>1654</v>
      </c>
      <c r="H19579" s="32">
        <v>31</v>
      </c>
    </row>
    <row r="19580" spans="1:8" x14ac:dyDescent="0.55000000000000004">
      <c r="A19580" s="33">
        <v>44324</v>
      </c>
      <c r="B19580" s="1" t="s">
        <v>36</v>
      </c>
      <c r="C19580">
        <v>88671</v>
      </c>
      <c r="D19580">
        <v>1521068</v>
      </c>
      <c r="E19580" s="32">
        <v>64981</v>
      </c>
      <c r="F19580">
        <v>1696</v>
      </c>
      <c r="G19580" s="32">
        <v>21147</v>
      </c>
      <c r="H19580" s="32">
        <v>406</v>
      </c>
    </row>
    <row r="19581" spans="1:8" x14ac:dyDescent="0.55000000000000004">
      <c r="A19581" s="33">
        <v>44324</v>
      </c>
      <c r="B19581" s="1" t="s">
        <v>37</v>
      </c>
      <c r="C19581">
        <v>34352</v>
      </c>
      <c r="D19581">
        <v>398198</v>
      </c>
      <c r="E19581" s="32">
        <v>28495</v>
      </c>
      <c r="F19581">
        <v>764</v>
      </c>
      <c r="G19581" s="32">
        <v>5094</v>
      </c>
      <c r="H19581" s="32">
        <v>95</v>
      </c>
    </row>
    <row r="19582" spans="1:8" x14ac:dyDescent="0.55000000000000004">
      <c r="A19582" s="33">
        <v>44324</v>
      </c>
      <c r="B19582" s="1" t="s">
        <v>38</v>
      </c>
      <c r="C19582">
        <v>6831</v>
      </c>
      <c r="D19582">
        <v>131588</v>
      </c>
      <c r="E19582" s="32">
        <v>5841</v>
      </c>
      <c r="F19582">
        <v>86</v>
      </c>
      <c r="G19582" s="32">
        <v>904</v>
      </c>
      <c r="H19582" s="32">
        <v>26</v>
      </c>
    </row>
    <row r="19583" spans="1:8" x14ac:dyDescent="0.55000000000000004">
      <c r="A19583" s="33">
        <v>44324</v>
      </c>
      <c r="B19583" s="1" t="s">
        <v>39</v>
      </c>
      <c r="C19583">
        <v>2342</v>
      </c>
      <c r="D19583">
        <v>35627</v>
      </c>
      <c r="E19583" s="32">
        <v>2005</v>
      </c>
      <c r="F19583">
        <v>34</v>
      </c>
      <c r="G19583" s="32">
        <v>265</v>
      </c>
      <c r="H19583" s="32">
        <v>42</v>
      </c>
    </row>
    <row r="19584" spans="1:8" x14ac:dyDescent="0.55000000000000004">
      <c r="A19584" s="33">
        <v>44324</v>
      </c>
      <c r="B19584" s="1" t="s">
        <v>40</v>
      </c>
      <c r="C19584">
        <v>392</v>
      </c>
      <c r="D19584">
        <v>64022</v>
      </c>
      <c r="E19584" s="32">
        <v>343</v>
      </c>
      <c r="F19584">
        <v>2</v>
      </c>
      <c r="G19584" s="32">
        <v>36</v>
      </c>
      <c r="H19584" s="32">
        <v>0</v>
      </c>
    </row>
    <row r="19585" spans="1:8" x14ac:dyDescent="0.55000000000000004">
      <c r="A19585" s="33">
        <v>44324</v>
      </c>
      <c r="B19585" s="1" t="s">
        <v>41</v>
      </c>
      <c r="C19585">
        <v>373</v>
      </c>
      <c r="D19585">
        <v>21314</v>
      </c>
      <c r="E19585" s="32">
        <v>343</v>
      </c>
      <c r="F19585">
        <v>0</v>
      </c>
      <c r="G19585" s="32">
        <v>30</v>
      </c>
      <c r="H19585" s="32">
        <v>1</v>
      </c>
    </row>
    <row r="19586" spans="1:8" x14ac:dyDescent="0.55000000000000004">
      <c r="A19586" s="33">
        <v>44324</v>
      </c>
      <c r="B19586" s="1" t="s">
        <v>42</v>
      </c>
      <c r="C19586">
        <v>4836</v>
      </c>
      <c r="D19586">
        <v>108427</v>
      </c>
      <c r="E19586" s="32">
        <v>3492</v>
      </c>
      <c r="F19586">
        <v>49</v>
      </c>
      <c r="G19586" s="32">
        <v>863</v>
      </c>
      <c r="H19586" s="32">
        <v>20</v>
      </c>
    </row>
    <row r="19587" spans="1:8" x14ac:dyDescent="0.55000000000000004">
      <c r="A19587" s="33">
        <v>44324</v>
      </c>
      <c r="B19587" s="1" t="s">
        <v>43</v>
      </c>
      <c r="C19587">
        <v>6541</v>
      </c>
      <c r="D19587">
        <v>267317</v>
      </c>
      <c r="E19587" s="32">
        <v>5771</v>
      </c>
      <c r="F19587">
        <v>110</v>
      </c>
      <c r="G19587" s="32">
        <v>536</v>
      </c>
      <c r="H19587" s="32">
        <v>9</v>
      </c>
    </row>
    <row r="19588" spans="1:8" x14ac:dyDescent="0.55000000000000004">
      <c r="A19588" s="33">
        <v>44324</v>
      </c>
      <c r="B19588" s="1" t="s">
        <v>44</v>
      </c>
      <c r="C19588">
        <v>2021</v>
      </c>
      <c r="D19588">
        <v>82172</v>
      </c>
      <c r="E19588" s="32">
        <v>1692</v>
      </c>
      <c r="F19588">
        <v>46</v>
      </c>
      <c r="G19588" s="32">
        <v>283</v>
      </c>
      <c r="H19588" s="32">
        <v>6</v>
      </c>
    </row>
    <row r="19589" spans="1:8" x14ac:dyDescent="0.55000000000000004">
      <c r="A19589" s="33">
        <v>44324</v>
      </c>
      <c r="B19589" s="1" t="s">
        <v>45</v>
      </c>
      <c r="C19589">
        <v>1463</v>
      </c>
      <c r="D19589">
        <v>47009</v>
      </c>
      <c r="E19589" s="32">
        <v>1160</v>
      </c>
      <c r="F19589">
        <v>50</v>
      </c>
      <c r="G19589" s="32">
        <v>253</v>
      </c>
      <c r="H19589" s="32">
        <v>11</v>
      </c>
    </row>
    <row r="19590" spans="1:8" x14ac:dyDescent="0.55000000000000004">
      <c r="A19590" s="33">
        <v>44324</v>
      </c>
      <c r="B19590" s="1" t="s">
        <v>46</v>
      </c>
      <c r="C19590">
        <v>1511</v>
      </c>
      <c r="D19590">
        <v>64807</v>
      </c>
      <c r="E19590" s="32">
        <v>1154</v>
      </c>
      <c r="F19590">
        <v>23</v>
      </c>
      <c r="G19590" s="32">
        <v>340</v>
      </c>
      <c r="H19590" s="32">
        <v>4</v>
      </c>
    </row>
    <row r="19591" spans="1:8" x14ac:dyDescent="0.55000000000000004">
      <c r="A19591" s="33">
        <v>44324</v>
      </c>
      <c r="B19591" s="1" t="s">
        <v>47</v>
      </c>
      <c r="C19591">
        <v>2491</v>
      </c>
      <c r="D19591">
        <v>67061</v>
      </c>
      <c r="E19591" s="32">
        <v>2173</v>
      </c>
      <c r="F19591">
        <v>54</v>
      </c>
      <c r="G19591" s="32">
        <v>264</v>
      </c>
      <c r="H19591" s="32">
        <v>10</v>
      </c>
    </row>
    <row r="19592" spans="1:8" x14ac:dyDescent="0.55000000000000004">
      <c r="A19592" s="33">
        <v>44324</v>
      </c>
      <c r="B19592" s="1" t="s">
        <v>48</v>
      </c>
      <c r="C19592">
        <v>1117</v>
      </c>
      <c r="D19592">
        <v>8523</v>
      </c>
      <c r="E19592" s="32">
        <v>1013</v>
      </c>
      <c r="F19592">
        <v>20</v>
      </c>
      <c r="G19592" s="32">
        <v>84</v>
      </c>
      <c r="H19592" s="32">
        <v>4</v>
      </c>
    </row>
    <row r="19593" spans="1:8" x14ac:dyDescent="0.55000000000000004">
      <c r="A19593" s="33">
        <v>44324</v>
      </c>
      <c r="B19593" s="1" t="s">
        <v>49</v>
      </c>
      <c r="C19593">
        <v>25786</v>
      </c>
      <c r="D19593">
        <v>634612</v>
      </c>
      <c r="E19593" s="32">
        <v>21583</v>
      </c>
      <c r="F19593">
        <v>368</v>
      </c>
      <c r="G19593" s="32">
        <v>3835</v>
      </c>
      <c r="H19593" s="32">
        <v>46</v>
      </c>
    </row>
    <row r="19594" spans="1:8" x14ac:dyDescent="0.55000000000000004">
      <c r="A19594" s="33">
        <v>44324</v>
      </c>
      <c r="B19594" s="1" t="s">
        <v>50</v>
      </c>
      <c r="C19594">
        <v>1911</v>
      </c>
      <c r="D19594">
        <v>40946</v>
      </c>
      <c r="E19594" s="32">
        <v>1549</v>
      </c>
      <c r="F19594">
        <v>14</v>
      </c>
      <c r="G19594" s="32">
        <v>250</v>
      </c>
      <c r="H19594" s="32">
        <v>3</v>
      </c>
    </row>
    <row r="19595" spans="1:8" x14ac:dyDescent="0.55000000000000004">
      <c r="A19595" s="33">
        <v>44324</v>
      </c>
      <c r="B19595" s="1" t="s">
        <v>51</v>
      </c>
      <c r="C19595">
        <v>2429</v>
      </c>
      <c r="D19595">
        <v>95881</v>
      </c>
      <c r="E19595" s="32">
        <v>1932</v>
      </c>
      <c r="F19595">
        <v>44</v>
      </c>
      <c r="G19595" s="32">
        <v>456</v>
      </c>
      <c r="H19595" s="32">
        <v>6</v>
      </c>
    </row>
    <row r="19596" spans="1:8" x14ac:dyDescent="0.55000000000000004">
      <c r="A19596" s="33">
        <v>44324</v>
      </c>
      <c r="B19596" s="1" t="s">
        <v>52</v>
      </c>
      <c r="C19596">
        <v>4414</v>
      </c>
      <c r="D19596">
        <v>67745</v>
      </c>
      <c r="E19596" s="32">
        <v>3844</v>
      </c>
      <c r="F19596">
        <v>82</v>
      </c>
      <c r="G19596" s="32">
        <v>488</v>
      </c>
      <c r="H19596" s="32">
        <v>13</v>
      </c>
    </row>
    <row r="19597" spans="1:8" x14ac:dyDescent="0.55000000000000004">
      <c r="A19597" s="33">
        <v>44324</v>
      </c>
      <c r="B19597" s="1" t="s">
        <v>53</v>
      </c>
      <c r="C19597">
        <v>2317</v>
      </c>
      <c r="D19597">
        <v>118784</v>
      </c>
      <c r="E19597" s="32">
        <v>1696</v>
      </c>
      <c r="F19597">
        <v>28</v>
      </c>
      <c r="G19597" s="32">
        <v>593</v>
      </c>
      <c r="H19597" s="32">
        <v>3</v>
      </c>
    </row>
    <row r="19598" spans="1:8" x14ac:dyDescent="0.55000000000000004">
      <c r="A19598" s="33">
        <v>44324</v>
      </c>
      <c r="B19598" s="1" t="s">
        <v>54</v>
      </c>
      <c r="C19598">
        <v>2463</v>
      </c>
      <c r="D19598">
        <v>33156</v>
      </c>
      <c r="E19598" s="32">
        <v>2101</v>
      </c>
      <c r="F19598">
        <v>23</v>
      </c>
      <c r="G19598" s="32">
        <v>331</v>
      </c>
      <c r="H19598" s="32">
        <v>3</v>
      </c>
    </row>
    <row r="19599" spans="1:8" x14ac:dyDescent="0.55000000000000004">
      <c r="A19599" s="33">
        <v>44324</v>
      </c>
      <c r="B19599" s="1" t="s">
        <v>55</v>
      </c>
      <c r="C19599">
        <v>2512</v>
      </c>
      <c r="D19599">
        <v>81722</v>
      </c>
      <c r="E19599" s="32">
        <v>2076</v>
      </c>
      <c r="F19599">
        <v>28</v>
      </c>
      <c r="G19599" s="32">
        <v>385</v>
      </c>
      <c r="H19599" s="32">
        <v>2</v>
      </c>
    </row>
    <row r="19600" spans="1:8" x14ac:dyDescent="0.55000000000000004">
      <c r="A19600" s="33">
        <v>44324</v>
      </c>
      <c r="B19600" s="1" t="s">
        <v>56</v>
      </c>
      <c r="C19600">
        <v>12992</v>
      </c>
      <c r="D19600">
        <v>195912</v>
      </c>
      <c r="E19600" s="32">
        <v>11816</v>
      </c>
      <c r="F19600">
        <v>138</v>
      </c>
      <c r="G19600" s="32">
        <v>1044</v>
      </c>
      <c r="H19600" s="32">
        <v>10</v>
      </c>
    </row>
    <row r="19601" spans="1:8" x14ac:dyDescent="0.55000000000000004">
      <c r="A19601" s="33">
        <v>44325</v>
      </c>
      <c r="B19601" s="1" t="s">
        <v>7</v>
      </c>
      <c r="C19601">
        <v>26681</v>
      </c>
      <c r="D19601">
        <v>559214</v>
      </c>
      <c r="E19601" s="32">
        <v>22851</v>
      </c>
      <c r="F19601">
        <v>897</v>
      </c>
      <c r="G19601" s="32">
        <v>2625</v>
      </c>
      <c r="H19601" s="32">
        <v>24</v>
      </c>
    </row>
    <row r="19602" spans="1:8" x14ac:dyDescent="0.55000000000000004">
      <c r="A19602" s="33">
        <v>44325</v>
      </c>
      <c r="B19602" s="1" t="s">
        <v>11</v>
      </c>
      <c r="C19602">
        <v>1781</v>
      </c>
      <c r="D19602">
        <v>35344</v>
      </c>
      <c r="E19602" s="32">
        <v>1471</v>
      </c>
      <c r="F19602">
        <v>26</v>
      </c>
      <c r="G19602" s="32">
        <v>284</v>
      </c>
      <c r="H19602" s="32">
        <v>4</v>
      </c>
    </row>
    <row r="19603" spans="1:8" x14ac:dyDescent="0.55000000000000004">
      <c r="A19603" s="33">
        <v>44325</v>
      </c>
      <c r="B19603" s="1" t="s">
        <v>12</v>
      </c>
      <c r="C19603">
        <v>1091</v>
      </c>
      <c r="D19603">
        <v>61274</v>
      </c>
      <c r="E19603" s="32">
        <v>846</v>
      </c>
      <c r="F19603">
        <v>35</v>
      </c>
      <c r="G19603" s="32">
        <v>210</v>
      </c>
      <c r="H19603" s="32">
        <v>2</v>
      </c>
    </row>
    <row r="19604" spans="1:8" x14ac:dyDescent="0.55000000000000004">
      <c r="A19604" s="33">
        <v>44325</v>
      </c>
      <c r="B19604" s="1" t="s">
        <v>13</v>
      </c>
      <c r="C19604">
        <v>8339</v>
      </c>
      <c r="D19604">
        <v>124669</v>
      </c>
      <c r="E19604" s="32">
        <v>7810</v>
      </c>
      <c r="F19604">
        <v>72</v>
      </c>
      <c r="G19604" s="32">
        <v>435</v>
      </c>
      <c r="H19604" s="32">
        <v>9</v>
      </c>
    </row>
    <row r="19605" spans="1:8" x14ac:dyDescent="0.55000000000000004">
      <c r="A19605" s="33">
        <v>44325</v>
      </c>
      <c r="B19605" s="1" t="s">
        <v>14</v>
      </c>
      <c r="C19605">
        <v>596</v>
      </c>
      <c r="D19605">
        <v>11000</v>
      </c>
      <c r="E19605" s="32">
        <v>454</v>
      </c>
      <c r="F19605">
        <v>9</v>
      </c>
      <c r="G19605" s="32">
        <v>133</v>
      </c>
      <c r="H19605" s="32">
        <v>0</v>
      </c>
    </row>
    <row r="19606" spans="1:8" x14ac:dyDescent="0.55000000000000004">
      <c r="A19606" s="33">
        <v>44325</v>
      </c>
      <c r="B19606" s="1" t="s">
        <v>15</v>
      </c>
      <c r="C19606">
        <v>1599</v>
      </c>
      <c r="D19606">
        <v>49728</v>
      </c>
      <c r="E19606" s="32">
        <v>1444</v>
      </c>
      <c r="F19606">
        <v>36</v>
      </c>
      <c r="G19606" s="32">
        <v>119</v>
      </c>
      <c r="H19606" s="32">
        <v>6</v>
      </c>
    </row>
    <row r="19607" spans="1:8" x14ac:dyDescent="0.55000000000000004">
      <c r="A19607" s="33">
        <v>44325</v>
      </c>
      <c r="B19607" s="1" t="s">
        <v>16</v>
      </c>
      <c r="C19607">
        <v>3860</v>
      </c>
      <c r="D19607">
        <v>196966</v>
      </c>
      <c r="E19607" s="32">
        <v>3151</v>
      </c>
      <c r="F19607">
        <v>128</v>
      </c>
      <c r="G19607" s="32">
        <v>581</v>
      </c>
      <c r="H19607" s="32">
        <v>18</v>
      </c>
    </row>
    <row r="19608" spans="1:8" x14ac:dyDescent="0.55000000000000004">
      <c r="A19608" s="33">
        <v>44325</v>
      </c>
      <c r="B19608" s="1" t="s">
        <v>17</v>
      </c>
      <c r="C19608">
        <v>8567</v>
      </c>
      <c r="D19608">
        <v>30786</v>
      </c>
      <c r="E19608" s="32">
        <v>7987</v>
      </c>
      <c r="F19608">
        <v>135</v>
      </c>
      <c r="G19608" s="32">
        <v>445</v>
      </c>
      <c r="H19608" s="32">
        <v>14</v>
      </c>
    </row>
    <row r="19609" spans="1:8" x14ac:dyDescent="0.55000000000000004">
      <c r="A19609" s="33">
        <v>44325</v>
      </c>
      <c r="B19609" s="1" t="s">
        <v>18</v>
      </c>
      <c r="C19609">
        <v>5600</v>
      </c>
      <c r="D19609">
        <v>222303</v>
      </c>
      <c r="E19609" s="32">
        <v>5236</v>
      </c>
      <c r="F19609">
        <v>73</v>
      </c>
      <c r="G19609" s="32">
        <v>291</v>
      </c>
      <c r="H19609" s="32">
        <v>5</v>
      </c>
    </row>
    <row r="19610" spans="1:8" x14ac:dyDescent="0.55000000000000004">
      <c r="A19610" s="33">
        <v>44325</v>
      </c>
      <c r="B19610" s="1" t="s">
        <v>19</v>
      </c>
      <c r="C19610">
        <v>6705</v>
      </c>
      <c r="D19610">
        <v>144192</v>
      </c>
      <c r="E19610" s="32">
        <v>5899</v>
      </c>
      <c r="F19610">
        <v>106</v>
      </c>
      <c r="G19610" s="32">
        <v>700</v>
      </c>
      <c r="H19610" s="32">
        <v>14</v>
      </c>
    </row>
    <row r="19611" spans="1:8" x14ac:dyDescent="0.55000000000000004">
      <c r="A19611" s="33">
        <v>44325</v>
      </c>
      <c r="B19611" s="1" t="s">
        <v>20</v>
      </c>
      <c r="C19611">
        <v>39856</v>
      </c>
      <c r="D19611">
        <v>785829</v>
      </c>
      <c r="E19611" s="32">
        <v>36456</v>
      </c>
      <c r="F19611">
        <v>751</v>
      </c>
      <c r="G19611" s="32">
        <v>2649</v>
      </c>
      <c r="H19611" s="32">
        <v>45</v>
      </c>
    </row>
    <row r="19612" spans="1:8" x14ac:dyDescent="0.55000000000000004">
      <c r="A19612" s="33">
        <v>44325</v>
      </c>
      <c r="B19612" s="1" t="s">
        <v>21</v>
      </c>
      <c r="C19612">
        <v>34402</v>
      </c>
      <c r="D19612">
        <v>559683</v>
      </c>
      <c r="E19612" s="32">
        <v>32389</v>
      </c>
      <c r="F19612">
        <v>641</v>
      </c>
      <c r="G19612" s="32">
        <v>1372</v>
      </c>
      <c r="H19612" s="32">
        <v>17</v>
      </c>
    </row>
    <row r="19613" spans="1:8" x14ac:dyDescent="0.55000000000000004">
      <c r="A19613" s="33">
        <v>44325</v>
      </c>
      <c r="B19613" s="1" t="s">
        <v>22</v>
      </c>
      <c r="C19613">
        <v>146594</v>
      </c>
      <c r="D19613">
        <v>2078308</v>
      </c>
      <c r="E19613" s="32">
        <v>137304</v>
      </c>
      <c r="F19613">
        <v>1918</v>
      </c>
      <c r="G19613" s="32">
        <v>7372</v>
      </c>
      <c r="H19613" s="32">
        <v>73</v>
      </c>
    </row>
    <row r="19614" spans="1:8" x14ac:dyDescent="0.55000000000000004">
      <c r="A19614" s="33">
        <v>44325</v>
      </c>
      <c r="B19614" s="1" t="s">
        <v>23</v>
      </c>
      <c r="C19614">
        <v>55739</v>
      </c>
      <c r="D19614">
        <v>828500</v>
      </c>
      <c r="E19614" s="32">
        <v>52897</v>
      </c>
      <c r="F19614">
        <v>833</v>
      </c>
      <c r="G19614" s="32">
        <v>2009</v>
      </c>
      <c r="H19614" s="32">
        <v>48</v>
      </c>
    </row>
    <row r="19615" spans="1:8" x14ac:dyDescent="0.55000000000000004">
      <c r="A19615" s="33">
        <v>44325</v>
      </c>
      <c r="B19615" s="1" t="s">
        <v>24</v>
      </c>
      <c r="C19615">
        <v>2568</v>
      </c>
      <c r="D19615">
        <v>115792</v>
      </c>
      <c r="E19615" s="32">
        <v>2158</v>
      </c>
      <c r="F19615">
        <v>25</v>
      </c>
      <c r="G19615" s="32">
        <v>385</v>
      </c>
      <c r="H19615" s="32">
        <v>2</v>
      </c>
    </row>
    <row r="19616" spans="1:8" x14ac:dyDescent="0.55000000000000004">
      <c r="A19616" s="33">
        <v>44325</v>
      </c>
      <c r="B19616" s="1" t="s">
        <v>25</v>
      </c>
      <c r="C19616">
        <v>1408</v>
      </c>
      <c r="D19616">
        <v>53430</v>
      </c>
      <c r="E19616" s="32">
        <v>1237</v>
      </c>
      <c r="F19616">
        <v>31</v>
      </c>
      <c r="G19616" s="32">
        <v>140</v>
      </c>
      <c r="H19616" s="32">
        <v>8</v>
      </c>
    </row>
    <row r="19617" spans="1:8" x14ac:dyDescent="0.55000000000000004">
      <c r="A19617" s="33">
        <v>44325</v>
      </c>
      <c r="B19617" s="1" t="s">
        <v>26</v>
      </c>
      <c r="C19617">
        <v>2866</v>
      </c>
      <c r="D19617">
        <v>74108</v>
      </c>
      <c r="E19617" s="32">
        <v>2273</v>
      </c>
      <c r="F19617">
        <v>85</v>
      </c>
      <c r="G19617" s="32">
        <v>506</v>
      </c>
      <c r="H19617" s="32">
        <v>14</v>
      </c>
    </row>
    <row r="19618" spans="1:8" x14ac:dyDescent="0.55000000000000004">
      <c r="A19618" s="33">
        <v>44325</v>
      </c>
      <c r="B19618" s="1" t="s">
        <v>27</v>
      </c>
      <c r="C19618">
        <v>954</v>
      </c>
      <c r="D19618">
        <v>51711</v>
      </c>
      <c r="E19618" s="32">
        <v>820</v>
      </c>
      <c r="F19618">
        <v>33</v>
      </c>
      <c r="G19618" s="32">
        <v>101</v>
      </c>
      <c r="H19618" s="32">
        <v>1</v>
      </c>
    </row>
    <row r="19619" spans="1:8" x14ac:dyDescent="0.55000000000000004">
      <c r="A19619" s="33">
        <v>44325</v>
      </c>
      <c r="B19619" s="1" t="s">
        <v>28</v>
      </c>
      <c r="C19619">
        <v>1267</v>
      </c>
      <c r="D19619">
        <v>36365</v>
      </c>
      <c r="E19619" s="32">
        <v>1129</v>
      </c>
      <c r="F19619">
        <v>19</v>
      </c>
      <c r="G19619" s="32">
        <v>120</v>
      </c>
      <c r="H19619" s="32">
        <v>1</v>
      </c>
    </row>
    <row r="19620" spans="1:8" x14ac:dyDescent="0.55000000000000004">
      <c r="A19620" s="33">
        <v>44325</v>
      </c>
      <c r="B19620" s="1" t="s">
        <v>29</v>
      </c>
      <c r="C19620">
        <v>4114</v>
      </c>
      <c r="D19620">
        <v>151970</v>
      </c>
      <c r="E19620" s="32">
        <v>3773</v>
      </c>
      <c r="F19620">
        <v>72</v>
      </c>
      <c r="G19620" s="32">
        <v>321</v>
      </c>
      <c r="H19620" s="32">
        <v>5</v>
      </c>
    </row>
    <row r="19621" spans="1:8" x14ac:dyDescent="0.55000000000000004">
      <c r="A19621" s="33">
        <v>44325</v>
      </c>
      <c r="B19621" s="1" t="s">
        <v>30</v>
      </c>
      <c r="C19621">
        <v>6650</v>
      </c>
      <c r="D19621">
        <v>198698</v>
      </c>
      <c r="E19621" s="32">
        <v>5731</v>
      </c>
      <c r="F19621">
        <v>138</v>
      </c>
      <c r="G19621" s="32">
        <v>781</v>
      </c>
      <c r="H19621" s="32">
        <v>10</v>
      </c>
    </row>
    <row r="19622" spans="1:8" x14ac:dyDescent="0.55000000000000004">
      <c r="A19622" s="33">
        <v>44325</v>
      </c>
      <c r="B19622" s="1" t="s">
        <v>31</v>
      </c>
      <c r="C19622">
        <v>6823</v>
      </c>
      <c r="D19622">
        <v>303143</v>
      </c>
      <c r="E19622" s="32">
        <v>6320</v>
      </c>
      <c r="F19622">
        <v>124</v>
      </c>
      <c r="G19622" s="32">
        <v>379</v>
      </c>
      <c r="H19622" s="32">
        <v>5</v>
      </c>
    </row>
    <row r="19623" spans="1:8" x14ac:dyDescent="0.55000000000000004">
      <c r="A19623" s="33">
        <v>44325</v>
      </c>
      <c r="B19623" s="1" t="s">
        <v>32</v>
      </c>
      <c r="C19623">
        <v>36233</v>
      </c>
      <c r="D19623">
        <v>586218</v>
      </c>
      <c r="E19623" s="32">
        <v>31602</v>
      </c>
      <c r="F19623">
        <v>648</v>
      </c>
      <c r="G19623" s="32">
        <v>3983</v>
      </c>
      <c r="H19623" s="32">
        <v>44</v>
      </c>
    </row>
    <row r="19624" spans="1:8" x14ac:dyDescent="0.55000000000000004">
      <c r="A19624" s="33">
        <v>44325</v>
      </c>
      <c r="B19624" s="1" t="s">
        <v>33</v>
      </c>
      <c r="C19624">
        <v>4146</v>
      </c>
      <c r="D19624">
        <v>104528</v>
      </c>
      <c r="E19624" s="32">
        <v>3564</v>
      </c>
      <c r="F19624">
        <v>89</v>
      </c>
      <c r="G19624" s="32">
        <v>599</v>
      </c>
      <c r="H19624" s="32">
        <v>18</v>
      </c>
    </row>
    <row r="19625" spans="1:8" x14ac:dyDescent="0.55000000000000004">
      <c r="A19625" s="33">
        <v>44325</v>
      </c>
      <c r="B19625" s="1" t="s">
        <v>34</v>
      </c>
      <c r="C19625">
        <v>4163</v>
      </c>
      <c r="D19625">
        <v>110541</v>
      </c>
      <c r="E19625" s="32">
        <v>3531</v>
      </c>
      <c r="F19625">
        <v>67</v>
      </c>
      <c r="G19625" s="32">
        <v>565</v>
      </c>
      <c r="H19625" s="32">
        <v>13</v>
      </c>
    </row>
    <row r="19626" spans="1:8" x14ac:dyDescent="0.55000000000000004">
      <c r="A19626" s="33">
        <v>44325</v>
      </c>
      <c r="B19626" s="1" t="s">
        <v>35</v>
      </c>
      <c r="C19626">
        <v>13292</v>
      </c>
      <c r="D19626">
        <v>222215</v>
      </c>
      <c r="E19626" s="32">
        <v>11491</v>
      </c>
      <c r="F19626">
        <v>191</v>
      </c>
      <c r="G19626" s="32">
        <v>1654</v>
      </c>
      <c r="H19626" s="32">
        <v>31</v>
      </c>
    </row>
    <row r="19627" spans="1:8" x14ac:dyDescent="0.55000000000000004">
      <c r="A19627" s="33">
        <v>44325</v>
      </c>
      <c r="B19627" s="1" t="s">
        <v>36</v>
      </c>
      <c r="C19627">
        <v>89545</v>
      </c>
      <c r="D19627">
        <v>1538348</v>
      </c>
      <c r="E19627" s="32">
        <v>65475</v>
      </c>
      <c r="F19627">
        <v>1715</v>
      </c>
      <c r="G19627" s="32">
        <v>21492</v>
      </c>
      <c r="H19627" s="32">
        <v>403</v>
      </c>
    </row>
    <row r="19628" spans="1:8" x14ac:dyDescent="0.55000000000000004">
      <c r="A19628" s="33">
        <v>44325</v>
      </c>
      <c r="B19628" s="1" t="s">
        <v>37</v>
      </c>
      <c r="C19628">
        <v>34918</v>
      </c>
      <c r="D19628">
        <v>401077</v>
      </c>
      <c r="E19628" s="32">
        <v>29139</v>
      </c>
      <c r="F19628">
        <v>770</v>
      </c>
      <c r="G19628" s="32">
        <v>5009</v>
      </c>
      <c r="H19628" s="32">
        <v>96</v>
      </c>
    </row>
    <row r="19629" spans="1:8" x14ac:dyDescent="0.55000000000000004">
      <c r="A19629" s="33">
        <v>44325</v>
      </c>
      <c r="B19629" s="1" t="s">
        <v>38</v>
      </c>
      <c r="C19629">
        <v>6925</v>
      </c>
      <c r="D19629">
        <v>131588</v>
      </c>
      <c r="E19629" s="32">
        <v>5893</v>
      </c>
      <c r="F19629">
        <v>86</v>
      </c>
      <c r="G19629" s="32">
        <v>946</v>
      </c>
      <c r="H19629" s="32">
        <v>29</v>
      </c>
    </row>
    <row r="19630" spans="1:8" x14ac:dyDescent="0.55000000000000004">
      <c r="A19630" s="33">
        <v>44325</v>
      </c>
      <c r="B19630" s="1" t="s">
        <v>39</v>
      </c>
      <c r="C19630">
        <v>2359</v>
      </c>
      <c r="D19630">
        <v>35763</v>
      </c>
      <c r="E19630" s="32">
        <v>2043</v>
      </c>
      <c r="F19630">
        <v>34</v>
      </c>
      <c r="G19630" s="32">
        <v>244</v>
      </c>
      <c r="H19630" s="32">
        <v>44</v>
      </c>
    </row>
    <row r="19631" spans="1:8" x14ac:dyDescent="0.55000000000000004">
      <c r="A19631" s="33">
        <v>44325</v>
      </c>
      <c r="B19631" s="1" t="s">
        <v>40</v>
      </c>
      <c r="C19631">
        <v>392</v>
      </c>
      <c r="D19631">
        <v>64106</v>
      </c>
      <c r="E19631" s="32">
        <v>343</v>
      </c>
      <c r="F19631">
        <v>2</v>
      </c>
      <c r="G19631" s="32">
        <v>36</v>
      </c>
      <c r="H19631" s="32">
        <v>0</v>
      </c>
    </row>
    <row r="19632" spans="1:8" x14ac:dyDescent="0.55000000000000004">
      <c r="A19632" s="33">
        <v>44325</v>
      </c>
      <c r="B19632" s="1" t="s">
        <v>41</v>
      </c>
      <c r="C19632">
        <v>375</v>
      </c>
      <c r="D19632">
        <v>21314</v>
      </c>
      <c r="E19632" s="32">
        <v>339</v>
      </c>
      <c r="F19632">
        <v>0</v>
      </c>
      <c r="G19632" s="32">
        <v>36</v>
      </c>
      <c r="H19632" s="32">
        <v>1</v>
      </c>
    </row>
    <row r="19633" spans="1:8" x14ac:dyDescent="0.55000000000000004">
      <c r="A19633" s="33">
        <v>44325</v>
      </c>
      <c r="B19633" s="1" t="s">
        <v>42</v>
      </c>
      <c r="C19633">
        <v>4987</v>
      </c>
      <c r="D19633">
        <v>108427</v>
      </c>
      <c r="E19633" s="32">
        <v>3492</v>
      </c>
      <c r="F19633">
        <v>49</v>
      </c>
      <c r="G19633" s="32">
        <v>863</v>
      </c>
      <c r="H19633" s="32">
        <v>20</v>
      </c>
    </row>
    <row r="19634" spans="1:8" x14ac:dyDescent="0.55000000000000004">
      <c r="A19634" s="33">
        <v>44325</v>
      </c>
      <c r="B19634" s="1" t="s">
        <v>43</v>
      </c>
      <c r="C19634">
        <v>6751</v>
      </c>
      <c r="D19634">
        <v>267317</v>
      </c>
      <c r="E19634" s="32">
        <v>5835</v>
      </c>
      <c r="F19634">
        <v>111</v>
      </c>
      <c r="G19634" s="32">
        <v>605</v>
      </c>
      <c r="H19634" s="32">
        <v>9</v>
      </c>
    </row>
    <row r="19635" spans="1:8" x14ac:dyDescent="0.55000000000000004">
      <c r="A19635" s="33">
        <v>44325</v>
      </c>
      <c r="B19635" s="1" t="s">
        <v>44</v>
      </c>
      <c r="C19635">
        <v>2063</v>
      </c>
      <c r="D19635">
        <v>82172</v>
      </c>
      <c r="E19635" s="32">
        <v>1709</v>
      </c>
      <c r="F19635">
        <v>48</v>
      </c>
      <c r="G19635" s="32">
        <v>306</v>
      </c>
      <c r="H19635" s="32">
        <v>5</v>
      </c>
    </row>
    <row r="19636" spans="1:8" x14ac:dyDescent="0.55000000000000004">
      <c r="A19636" s="33">
        <v>44325</v>
      </c>
      <c r="B19636" s="1" t="s">
        <v>45</v>
      </c>
      <c r="C19636">
        <v>1479</v>
      </c>
      <c r="D19636">
        <v>47260</v>
      </c>
      <c r="E19636" s="32">
        <v>1192</v>
      </c>
      <c r="F19636">
        <v>51</v>
      </c>
      <c r="G19636" s="32">
        <v>236</v>
      </c>
      <c r="H19636" s="32">
        <v>11</v>
      </c>
    </row>
    <row r="19637" spans="1:8" x14ac:dyDescent="0.55000000000000004">
      <c r="A19637" s="33">
        <v>44325</v>
      </c>
      <c r="B19637" s="1" t="s">
        <v>46</v>
      </c>
      <c r="C19637">
        <v>1566</v>
      </c>
      <c r="D19637">
        <v>65286</v>
      </c>
      <c r="E19637" s="32">
        <v>1179</v>
      </c>
      <c r="F19637">
        <v>23</v>
      </c>
      <c r="G19637" s="32">
        <v>370</v>
      </c>
      <c r="H19637" s="32">
        <v>4</v>
      </c>
    </row>
    <row r="19638" spans="1:8" x14ac:dyDescent="0.55000000000000004">
      <c r="A19638" s="33">
        <v>44325</v>
      </c>
      <c r="B19638" s="1" t="s">
        <v>47</v>
      </c>
      <c r="C19638">
        <v>2501</v>
      </c>
      <c r="D19638">
        <v>68018</v>
      </c>
      <c r="E19638" s="32">
        <v>2195</v>
      </c>
      <c r="F19638">
        <v>55</v>
      </c>
      <c r="G19638" s="32">
        <v>251</v>
      </c>
      <c r="H19638" s="32">
        <v>8</v>
      </c>
    </row>
    <row r="19639" spans="1:8" x14ac:dyDescent="0.55000000000000004">
      <c r="A19639" s="33">
        <v>44325</v>
      </c>
      <c r="B19639" s="1" t="s">
        <v>48</v>
      </c>
      <c r="C19639">
        <v>1121</v>
      </c>
      <c r="D19639">
        <v>8545</v>
      </c>
      <c r="E19639" s="32">
        <v>1024</v>
      </c>
      <c r="F19639">
        <v>20</v>
      </c>
      <c r="G19639" s="32">
        <v>77</v>
      </c>
      <c r="H19639" s="32">
        <v>4</v>
      </c>
    </row>
    <row r="19640" spans="1:8" x14ac:dyDescent="0.55000000000000004">
      <c r="A19640" s="33">
        <v>44325</v>
      </c>
      <c r="B19640" s="1" t="s">
        <v>49</v>
      </c>
      <c r="C19640">
        <v>26833</v>
      </c>
      <c r="D19640">
        <v>638402</v>
      </c>
      <c r="E19640" s="32">
        <v>21864</v>
      </c>
      <c r="F19640">
        <v>369</v>
      </c>
      <c r="G19640" s="32">
        <v>4071</v>
      </c>
      <c r="H19640" s="32">
        <v>48</v>
      </c>
    </row>
    <row r="19641" spans="1:8" x14ac:dyDescent="0.55000000000000004">
      <c r="A19641" s="33">
        <v>44325</v>
      </c>
      <c r="B19641" s="1" t="s">
        <v>50</v>
      </c>
      <c r="C19641">
        <v>1952</v>
      </c>
      <c r="D19641">
        <v>41544</v>
      </c>
      <c r="E19641" s="32">
        <v>1588</v>
      </c>
      <c r="F19641">
        <v>14</v>
      </c>
      <c r="G19641" s="32">
        <v>297</v>
      </c>
      <c r="H19641" s="32">
        <v>3</v>
      </c>
    </row>
    <row r="19642" spans="1:8" x14ac:dyDescent="0.55000000000000004">
      <c r="A19642" s="33">
        <v>44325</v>
      </c>
      <c r="B19642" s="1" t="s">
        <v>51</v>
      </c>
      <c r="C19642">
        <v>2479</v>
      </c>
      <c r="D19642">
        <v>96913</v>
      </c>
      <c r="E19642" s="32">
        <v>1959</v>
      </c>
      <c r="F19642">
        <v>44</v>
      </c>
      <c r="G19642" s="32">
        <v>479</v>
      </c>
      <c r="H19642" s="32">
        <v>6</v>
      </c>
    </row>
    <row r="19643" spans="1:8" x14ac:dyDescent="0.55000000000000004">
      <c r="A19643" s="33">
        <v>44325</v>
      </c>
      <c r="B19643" s="1" t="s">
        <v>52</v>
      </c>
      <c r="C19643">
        <v>4414</v>
      </c>
      <c r="D19643">
        <v>67745</v>
      </c>
      <c r="E19643" s="32">
        <v>3844</v>
      </c>
      <c r="F19643">
        <v>82</v>
      </c>
      <c r="G19643" s="32">
        <v>488</v>
      </c>
      <c r="H19643" s="32">
        <v>13</v>
      </c>
    </row>
    <row r="19644" spans="1:8" x14ac:dyDescent="0.55000000000000004">
      <c r="A19644" s="33">
        <v>44325</v>
      </c>
      <c r="B19644" s="1" t="s">
        <v>53</v>
      </c>
      <c r="C19644">
        <v>2391</v>
      </c>
      <c r="D19644">
        <v>119230</v>
      </c>
      <c r="E19644" s="32">
        <v>1722</v>
      </c>
      <c r="F19644">
        <v>28</v>
      </c>
      <c r="G19644" s="32">
        <v>641</v>
      </c>
      <c r="H19644" s="32">
        <v>3</v>
      </c>
    </row>
    <row r="19645" spans="1:8" x14ac:dyDescent="0.55000000000000004">
      <c r="A19645" s="33">
        <v>44325</v>
      </c>
      <c r="B19645" s="1" t="s">
        <v>54</v>
      </c>
      <c r="C19645">
        <v>2463</v>
      </c>
      <c r="D19645">
        <v>33156</v>
      </c>
      <c r="E19645" s="32">
        <v>2101</v>
      </c>
      <c r="F19645">
        <v>23</v>
      </c>
      <c r="G19645" s="32">
        <v>331</v>
      </c>
      <c r="H19645" s="32">
        <v>3</v>
      </c>
    </row>
    <row r="19646" spans="1:8" x14ac:dyDescent="0.55000000000000004">
      <c r="A19646" s="33">
        <v>44325</v>
      </c>
      <c r="B19646" s="1" t="s">
        <v>55</v>
      </c>
      <c r="C19646">
        <v>2558</v>
      </c>
      <c r="D19646">
        <v>81722</v>
      </c>
      <c r="E19646" s="32">
        <v>2107</v>
      </c>
      <c r="F19646">
        <v>28</v>
      </c>
      <c r="G19646" s="32">
        <v>405</v>
      </c>
      <c r="H19646" s="32">
        <v>2</v>
      </c>
    </row>
    <row r="19647" spans="1:8" x14ac:dyDescent="0.55000000000000004">
      <c r="A19647" s="33">
        <v>44325</v>
      </c>
      <c r="B19647" s="1" t="s">
        <v>56</v>
      </c>
      <c r="C19647">
        <v>13095</v>
      </c>
      <c r="D19647">
        <v>195912</v>
      </c>
      <c r="E19647" s="32">
        <v>11867</v>
      </c>
      <c r="F19647">
        <v>138</v>
      </c>
      <c r="G19647" s="32">
        <v>1096</v>
      </c>
      <c r="H19647" s="32">
        <v>9</v>
      </c>
    </row>
    <row r="19648" spans="1:8" x14ac:dyDescent="0.55000000000000004">
      <c r="A19648" s="33">
        <v>44326</v>
      </c>
      <c r="B19648" s="1" t="s">
        <v>7</v>
      </c>
      <c r="C19648">
        <v>27090</v>
      </c>
      <c r="D19648">
        <v>563175</v>
      </c>
      <c r="E19648" s="32">
        <v>22928</v>
      </c>
      <c r="F19648">
        <v>901</v>
      </c>
      <c r="G19648" s="32">
        <v>2933</v>
      </c>
      <c r="H19648" s="32">
        <v>24</v>
      </c>
    </row>
    <row r="19649" spans="1:8" x14ac:dyDescent="0.55000000000000004">
      <c r="A19649" s="33">
        <v>44326</v>
      </c>
      <c r="B19649" s="1" t="s">
        <v>11</v>
      </c>
      <c r="C19649">
        <v>1813</v>
      </c>
      <c r="D19649">
        <v>35847</v>
      </c>
      <c r="E19649" s="32">
        <v>1483</v>
      </c>
      <c r="F19649">
        <v>26</v>
      </c>
      <c r="G19649" s="32">
        <v>304</v>
      </c>
      <c r="H19649" s="32">
        <v>5</v>
      </c>
    </row>
    <row r="19650" spans="1:8" x14ac:dyDescent="0.55000000000000004">
      <c r="A19650" s="33">
        <v>44326</v>
      </c>
      <c r="B19650" s="1" t="s">
        <v>12</v>
      </c>
      <c r="C19650">
        <v>1104</v>
      </c>
      <c r="D19650">
        <v>61476</v>
      </c>
      <c r="E19650" s="32">
        <v>870</v>
      </c>
      <c r="F19650">
        <v>36</v>
      </c>
      <c r="G19650" s="32">
        <v>198</v>
      </c>
      <c r="H19650" s="32">
        <v>1</v>
      </c>
    </row>
    <row r="19651" spans="1:8" x14ac:dyDescent="0.55000000000000004">
      <c r="A19651" s="33">
        <v>44326</v>
      </c>
      <c r="B19651" s="1" t="s">
        <v>13</v>
      </c>
      <c r="C19651">
        <v>8353</v>
      </c>
      <c r="D19651">
        <v>124673</v>
      </c>
      <c r="E19651" s="32">
        <v>7846</v>
      </c>
      <c r="F19651">
        <v>74</v>
      </c>
      <c r="G19651" s="32">
        <v>425</v>
      </c>
      <c r="H19651" s="32">
        <v>11</v>
      </c>
    </row>
    <row r="19652" spans="1:8" x14ac:dyDescent="0.55000000000000004">
      <c r="A19652" s="33">
        <v>44326</v>
      </c>
      <c r="B19652" s="1" t="s">
        <v>14</v>
      </c>
      <c r="C19652">
        <v>601</v>
      </c>
      <c r="D19652">
        <v>11745</v>
      </c>
      <c r="E19652" s="32">
        <v>460</v>
      </c>
      <c r="F19652">
        <v>9</v>
      </c>
      <c r="G19652" s="32">
        <v>132</v>
      </c>
      <c r="H19652" s="32">
        <v>0</v>
      </c>
    </row>
    <row r="19653" spans="1:8" x14ac:dyDescent="0.55000000000000004">
      <c r="A19653" s="33">
        <v>44326</v>
      </c>
      <c r="B19653" s="1" t="s">
        <v>15</v>
      </c>
      <c r="C19653">
        <v>1608</v>
      </c>
      <c r="D19653">
        <v>50457</v>
      </c>
      <c r="E19653" s="32">
        <v>1450</v>
      </c>
      <c r="F19653">
        <v>36</v>
      </c>
      <c r="G19653" s="32">
        <v>122</v>
      </c>
      <c r="H19653" s="32">
        <v>6</v>
      </c>
    </row>
    <row r="19654" spans="1:8" x14ac:dyDescent="0.55000000000000004">
      <c r="A19654" s="33">
        <v>44326</v>
      </c>
      <c r="B19654" s="1" t="s">
        <v>16</v>
      </c>
      <c r="C19654">
        <v>3928</v>
      </c>
      <c r="D19654">
        <v>197723</v>
      </c>
      <c r="E19654" s="32">
        <v>3187</v>
      </c>
      <c r="F19654">
        <v>129</v>
      </c>
      <c r="G19654" s="32">
        <v>612</v>
      </c>
      <c r="H19654" s="32">
        <v>21</v>
      </c>
    </row>
    <row r="19655" spans="1:8" x14ac:dyDescent="0.55000000000000004">
      <c r="A19655" s="33">
        <v>44326</v>
      </c>
      <c r="B19655" s="1" t="s">
        <v>17</v>
      </c>
      <c r="C19655">
        <v>8607</v>
      </c>
      <c r="D19655">
        <v>31023</v>
      </c>
      <c r="E19655" s="32">
        <v>8023</v>
      </c>
      <c r="F19655">
        <v>135</v>
      </c>
      <c r="G19655" s="32">
        <v>449</v>
      </c>
      <c r="H19655" s="32">
        <v>15</v>
      </c>
    </row>
    <row r="19656" spans="1:8" x14ac:dyDescent="0.55000000000000004">
      <c r="A19656" s="33">
        <v>44326</v>
      </c>
      <c r="B19656" s="1" t="s">
        <v>18</v>
      </c>
      <c r="C19656">
        <v>5628</v>
      </c>
      <c r="D19656">
        <v>222943</v>
      </c>
      <c r="E19656" s="32">
        <v>5272</v>
      </c>
      <c r="F19656">
        <v>73</v>
      </c>
      <c r="G19656" s="32">
        <v>283</v>
      </c>
      <c r="H19656" s="32">
        <v>4</v>
      </c>
    </row>
    <row r="19657" spans="1:8" x14ac:dyDescent="0.55000000000000004">
      <c r="A19657" s="33">
        <v>44326</v>
      </c>
      <c r="B19657" s="1" t="s">
        <v>19</v>
      </c>
      <c r="C19657">
        <v>6768</v>
      </c>
      <c r="D19657">
        <v>146386</v>
      </c>
      <c r="E19657" s="32">
        <v>5950</v>
      </c>
      <c r="F19657">
        <v>107</v>
      </c>
      <c r="G19657" s="32">
        <v>711</v>
      </c>
      <c r="H19657" s="32">
        <v>16</v>
      </c>
    </row>
    <row r="19658" spans="1:8" x14ac:dyDescent="0.55000000000000004">
      <c r="A19658" s="33">
        <v>44326</v>
      </c>
      <c r="B19658" s="1" t="s">
        <v>20</v>
      </c>
      <c r="C19658">
        <v>40011</v>
      </c>
      <c r="D19658">
        <v>790652</v>
      </c>
      <c r="E19658" s="32">
        <v>36761</v>
      </c>
      <c r="F19658">
        <v>751</v>
      </c>
      <c r="G19658" s="32">
        <v>2499</v>
      </c>
      <c r="H19658" s="32">
        <v>46</v>
      </c>
    </row>
    <row r="19659" spans="1:8" x14ac:dyDescent="0.55000000000000004">
      <c r="A19659" s="33">
        <v>44326</v>
      </c>
      <c r="B19659" s="1" t="s">
        <v>21</v>
      </c>
      <c r="C19659">
        <v>34574</v>
      </c>
      <c r="D19659">
        <v>562276</v>
      </c>
      <c r="E19659" s="32">
        <v>32546</v>
      </c>
      <c r="F19659">
        <v>642</v>
      </c>
      <c r="G19659" s="32">
        <v>1386</v>
      </c>
      <c r="H19659" s="32">
        <v>17</v>
      </c>
    </row>
    <row r="19660" spans="1:8" x14ac:dyDescent="0.55000000000000004">
      <c r="A19660" s="33">
        <v>44326</v>
      </c>
      <c r="B19660" s="1" t="s">
        <v>22</v>
      </c>
      <c r="C19660">
        <v>147167</v>
      </c>
      <c r="D19660">
        <v>2094353</v>
      </c>
      <c r="E19660" s="32">
        <v>138070</v>
      </c>
      <c r="F19660">
        <v>1920</v>
      </c>
      <c r="G19660" s="32">
        <v>7177</v>
      </c>
      <c r="H19660" s="32">
        <v>78</v>
      </c>
    </row>
    <row r="19661" spans="1:8" x14ac:dyDescent="0.55000000000000004">
      <c r="A19661" s="33">
        <v>44326</v>
      </c>
      <c r="B19661" s="1" t="s">
        <v>23</v>
      </c>
      <c r="C19661">
        <v>55976</v>
      </c>
      <c r="D19661">
        <v>838313</v>
      </c>
      <c r="E19661" s="32">
        <v>53034</v>
      </c>
      <c r="F19661">
        <v>837</v>
      </c>
      <c r="G19661" s="32">
        <v>2105</v>
      </c>
      <c r="H19661" s="32">
        <v>48</v>
      </c>
    </row>
    <row r="19662" spans="1:8" x14ac:dyDescent="0.55000000000000004">
      <c r="A19662" s="33">
        <v>44326</v>
      </c>
      <c r="B19662" s="1" t="s">
        <v>24</v>
      </c>
      <c r="C19662">
        <v>2591</v>
      </c>
      <c r="D19662">
        <v>117734</v>
      </c>
      <c r="E19662" s="32">
        <v>2214</v>
      </c>
      <c r="F19662">
        <v>25</v>
      </c>
      <c r="G19662" s="32">
        <v>352</v>
      </c>
      <c r="H19662" s="32">
        <v>1</v>
      </c>
    </row>
    <row r="19663" spans="1:8" x14ac:dyDescent="0.55000000000000004">
      <c r="A19663" s="33">
        <v>44326</v>
      </c>
      <c r="B19663" s="1" t="s">
        <v>25</v>
      </c>
      <c r="C19663">
        <v>1420</v>
      </c>
      <c r="D19663">
        <v>54039</v>
      </c>
      <c r="E19663" s="32">
        <v>1248</v>
      </c>
      <c r="F19663">
        <v>31</v>
      </c>
      <c r="G19663" s="32">
        <v>141</v>
      </c>
      <c r="H19663" s="32">
        <v>7</v>
      </c>
    </row>
    <row r="19664" spans="1:8" x14ac:dyDescent="0.55000000000000004">
      <c r="A19664" s="33">
        <v>44326</v>
      </c>
      <c r="B19664" s="1" t="s">
        <v>26</v>
      </c>
      <c r="C19664">
        <v>2916</v>
      </c>
      <c r="D19664">
        <v>74543</v>
      </c>
      <c r="E19664" s="32">
        <v>2294</v>
      </c>
      <c r="F19664">
        <v>88</v>
      </c>
      <c r="G19664" s="32">
        <v>532</v>
      </c>
      <c r="H19664" s="32">
        <v>14</v>
      </c>
    </row>
    <row r="19665" spans="1:8" x14ac:dyDescent="0.55000000000000004">
      <c r="A19665" s="33">
        <v>44326</v>
      </c>
      <c r="B19665" s="1" t="s">
        <v>27</v>
      </c>
      <c r="C19665">
        <v>960</v>
      </c>
      <c r="D19665">
        <v>51959</v>
      </c>
      <c r="E19665" s="32">
        <v>826</v>
      </c>
      <c r="F19665">
        <v>33</v>
      </c>
      <c r="G19665" s="32">
        <v>101</v>
      </c>
      <c r="H19665" s="32">
        <v>1</v>
      </c>
    </row>
    <row r="19666" spans="1:8" x14ac:dyDescent="0.55000000000000004">
      <c r="A19666" s="33">
        <v>44326</v>
      </c>
      <c r="B19666" s="1" t="s">
        <v>28</v>
      </c>
      <c r="C19666">
        <v>1314</v>
      </c>
      <c r="D19666">
        <v>36365</v>
      </c>
      <c r="E19666" s="32">
        <v>1179</v>
      </c>
      <c r="F19666">
        <v>19</v>
      </c>
      <c r="G19666" s="32">
        <v>117</v>
      </c>
      <c r="H19666" s="32">
        <v>3</v>
      </c>
    </row>
    <row r="19667" spans="1:8" x14ac:dyDescent="0.55000000000000004">
      <c r="A19667" s="33">
        <v>44326</v>
      </c>
      <c r="B19667" s="1" t="s">
        <v>29</v>
      </c>
      <c r="C19667">
        <v>4129</v>
      </c>
      <c r="D19667">
        <v>155089</v>
      </c>
      <c r="E19667" s="32">
        <v>3805</v>
      </c>
      <c r="F19667">
        <v>72</v>
      </c>
      <c r="G19667" s="32">
        <v>309</v>
      </c>
      <c r="H19667" s="32">
        <v>6</v>
      </c>
    </row>
    <row r="19668" spans="1:8" x14ac:dyDescent="0.55000000000000004">
      <c r="A19668" s="33">
        <v>44326</v>
      </c>
      <c r="B19668" s="1" t="s">
        <v>30</v>
      </c>
      <c r="C19668">
        <v>6778</v>
      </c>
      <c r="D19668">
        <v>199162</v>
      </c>
      <c r="E19668" s="32">
        <v>5797</v>
      </c>
      <c r="F19668">
        <v>138</v>
      </c>
      <c r="G19668" s="32">
        <v>843</v>
      </c>
      <c r="H19668" s="32">
        <v>10</v>
      </c>
    </row>
    <row r="19669" spans="1:8" x14ac:dyDescent="0.55000000000000004">
      <c r="A19669" s="33">
        <v>44326</v>
      </c>
      <c r="B19669" s="1" t="s">
        <v>31</v>
      </c>
      <c r="C19669">
        <v>6873</v>
      </c>
      <c r="D19669">
        <v>307663</v>
      </c>
      <c r="E19669" s="32">
        <v>6333</v>
      </c>
      <c r="F19669">
        <v>127</v>
      </c>
      <c r="G19669" s="32">
        <v>413</v>
      </c>
      <c r="H19669" s="32">
        <v>6</v>
      </c>
    </row>
    <row r="19670" spans="1:8" x14ac:dyDescent="0.55000000000000004">
      <c r="A19670" s="33">
        <v>44326</v>
      </c>
      <c r="B19670" s="1" t="s">
        <v>32</v>
      </c>
      <c r="C19670">
        <v>36706</v>
      </c>
      <c r="D19670">
        <v>596578</v>
      </c>
      <c r="E19670" s="32">
        <v>31861</v>
      </c>
      <c r="F19670">
        <v>653</v>
      </c>
      <c r="G19670" s="32">
        <v>4192</v>
      </c>
      <c r="H19670" s="32">
        <v>47</v>
      </c>
    </row>
    <row r="19671" spans="1:8" x14ac:dyDescent="0.55000000000000004">
      <c r="A19671" s="33">
        <v>44326</v>
      </c>
      <c r="B19671" s="1" t="s">
        <v>33</v>
      </c>
      <c r="C19671">
        <v>4171</v>
      </c>
      <c r="D19671">
        <v>104528</v>
      </c>
      <c r="E19671" s="32">
        <v>3610</v>
      </c>
      <c r="F19671">
        <v>91</v>
      </c>
      <c r="G19671" s="32">
        <v>576</v>
      </c>
      <c r="H19671" s="32">
        <v>16</v>
      </c>
    </row>
    <row r="19672" spans="1:8" x14ac:dyDescent="0.55000000000000004">
      <c r="A19672" s="33">
        <v>44326</v>
      </c>
      <c r="B19672" s="1" t="s">
        <v>34</v>
      </c>
      <c r="C19672">
        <v>4202</v>
      </c>
      <c r="D19672">
        <v>110722</v>
      </c>
      <c r="E19672" s="32">
        <v>3551</v>
      </c>
      <c r="F19672">
        <v>67</v>
      </c>
      <c r="G19672" s="32">
        <v>584</v>
      </c>
      <c r="H19672" s="32">
        <v>13</v>
      </c>
    </row>
    <row r="19673" spans="1:8" x14ac:dyDescent="0.55000000000000004">
      <c r="A19673" s="33">
        <v>44326</v>
      </c>
      <c r="B19673" s="1" t="s">
        <v>35</v>
      </c>
      <c r="C19673">
        <v>13717</v>
      </c>
      <c r="D19673">
        <v>226809</v>
      </c>
      <c r="E19673" s="32">
        <v>11956</v>
      </c>
      <c r="F19673">
        <v>193</v>
      </c>
      <c r="G19673" s="32">
        <v>1614</v>
      </c>
      <c r="H19673" s="32">
        <v>30</v>
      </c>
    </row>
    <row r="19674" spans="1:8" x14ac:dyDescent="0.55000000000000004">
      <c r="A19674" s="33">
        <v>44326</v>
      </c>
      <c r="B19674" s="1" t="s">
        <v>36</v>
      </c>
      <c r="C19674">
        <v>90213</v>
      </c>
      <c r="D19674">
        <v>1552182</v>
      </c>
      <c r="E19674" s="32">
        <v>66111</v>
      </c>
      <c r="F19674">
        <v>1730</v>
      </c>
      <c r="G19674" s="32">
        <v>21498</v>
      </c>
      <c r="H19674" s="32">
        <v>407</v>
      </c>
    </row>
    <row r="19675" spans="1:8" x14ac:dyDescent="0.55000000000000004">
      <c r="A19675" s="33">
        <v>44326</v>
      </c>
      <c r="B19675" s="1" t="s">
        <v>37</v>
      </c>
      <c r="C19675">
        <v>35282</v>
      </c>
      <c r="D19675">
        <v>404076</v>
      </c>
      <c r="E19675" s="32">
        <v>29486</v>
      </c>
      <c r="F19675">
        <v>778</v>
      </c>
      <c r="G19675" s="32">
        <v>5018</v>
      </c>
      <c r="H19675" s="32">
        <v>98</v>
      </c>
    </row>
    <row r="19676" spans="1:8" x14ac:dyDescent="0.55000000000000004">
      <c r="A19676" s="33">
        <v>44326</v>
      </c>
      <c r="B19676" s="1" t="s">
        <v>38</v>
      </c>
      <c r="C19676">
        <v>6994</v>
      </c>
      <c r="D19676">
        <v>133423</v>
      </c>
      <c r="E19676" s="32">
        <v>5979</v>
      </c>
      <c r="F19676">
        <v>88</v>
      </c>
      <c r="G19676" s="32">
        <v>927</v>
      </c>
      <c r="H19676" s="32">
        <v>25</v>
      </c>
    </row>
    <row r="19677" spans="1:8" x14ac:dyDescent="0.55000000000000004">
      <c r="A19677" s="33">
        <v>44326</v>
      </c>
      <c r="B19677" s="1" t="s">
        <v>39</v>
      </c>
      <c r="C19677">
        <v>2370</v>
      </c>
      <c r="D19677">
        <v>35947</v>
      </c>
      <c r="E19677" s="32">
        <v>2068</v>
      </c>
      <c r="F19677">
        <v>34</v>
      </c>
      <c r="G19677" s="32">
        <v>230</v>
      </c>
      <c r="H19677" s="32">
        <v>44</v>
      </c>
    </row>
    <row r="19678" spans="1:8" x14ac:dyDescent="0.55000000000000004">
      <c r="A19678" s="33">
        <v>44326</v>
      </c>
      <c r="B19678" s="1" t="s">
        <v>40</v>
      </c>
      <c r="C19678">
        <v>401</v>
      </c>
      <c r="D19678">
        <v>64952</v>
      </c>
      <c r="E19678" s="32">
        <v>353</v>
      </c>
      <c r="F19678">
        <v>2</v>
      </c>
      <c r="G19678" s="32">
        <v>35</v>
      </c>
      <c r="H19678" s="32">
        <v>0</v>
      </c>
    </row>
    <row r="19679" spans="1:8" x14ac:dyDescent="0.55000000000000004">
      <c r="A19679" s="33">
        <v>44326</v>
      </c>
      <c r="B19679" s="1" t="s">
        <v>41</v>
      </c>
      <c r="C19679">
        <v>379</v>
      </c>
      <c r="D19679">
        <v>21314</v>
      </c>
      <c r="E19679" s="32">
        <v>350</v>
      </c>
      <c r="F19679">
        <v>0</v>
      </c>
      <c r="G19679" s="32">
        <v>29</v>
      </c>
      <c r="H19679" s="32">
        <v>1</v>
      </c>
    </row>
    <row r="19680" spans="1:8" x14ac:dyDescent="0.55000000000000004">
      <c r="A19680" s="33">
        <v>44326</v>
      </c>
      <c r="B19680" s="1" t="s">
        <v>42</v>
      </c>
      <c r="C19680">
        <v>5124</v>
      </c>
      <c r="D19680">
        <v>108427</v>
      </c>
      <c r="E19680" s="32">
        <v>3492</v>
      </c>
      <c r="F19680">
        <v>49</v>
      </c>
      <c r="G19680" s="32">
        <v>863</v>
      </c>
      <c r="H19680" s="32">
        <v>20</v>
      </c>
    </row>
    <row r="19681" spans="1:8" x14ac:dyDescent="0.55000000000000004">
      <c r="A19681" s="33">
        <v>44326</v>
      </c>
      <c r="B19681" s="1" t="s">
        <v>43</v>
      </c>
      <c r="C19681">
        <v>6932</v>
      </c>
      <c r="D19681">
        <v>297855</v>
      </c>
      <c r="E19681" s="32">
        <v>5897</v>
      </c>
      <c r="F19681">
        <v>111</v>
      </c>
      <c r="G19681" s="32">
        <v>668</v>
      </c>
      <c r="H19681" s="32">
        <v>11</v>
      </c>
    </row>
    <row r="19682" spans="1:8" x14ac:dyDescent="0.55000000000000004">
      <c r="A19682" s="33">
        <v>44326</v>
      </c>
      <c r="B19682" s="1" t="s">
        <v>44</v>
      </c>
      <c r="C19682">
        <v>2121</v>
      </c>
      <c r="D19682">
        <v>82172</v>
      </c>
      <c r="E19682" s="32">
        <v>1734</v>
      </c>
      <c r="F19682">
        <v>49</v>
      </c>
      <c r="G19682" s="32">
        <v>338</v>
      </c>
      <c r="H19682" s="32">
        <v>5</v>
      </c>
    </row>
    <row r="19683" spans="1:8" x14ac:dyDescent="0.55000000000000004">
      <c r="A19683" s="33">
        <v>44326</v>
      </c>
      <c r="B19683" s="1" t="s">
        <v>45</v>
      </c>
      <c r="C19683">
        <v>1493</v>
      </c>
      <c r="D19683">
        <v>47560</v>
      </c>
      <c r="E19683" s="32">
        <v>1205</v>
      </c>
      <c r="F19683">
        <v>51</v>
      </c>
      <c r="G19683" s="32">
        <v>237</v>
      </c>
      <c r="H19683" s="32">
        <v>11</v>
      </c>
    </row>
    <row r="19684" spans="1:8" x14ac:dyDescent="0.55000000000000004">
      <c r="A19684" s="33">
        <v>44326</v>
      </c>
      <c r="B19684" s="1" t="s">
        <v>46</v>
      </c>
      <c r="C19684">
        <v>1593</v>
      </c>
      <c r="D19684">
        <v>65670</v>
      </c>
      <c r="E19684" s="32">
        <v>1211</v>
      </c>
      <c r="F19684">
        <v>23</v>
      </c>
      <c r="G19684" s="32">
        <v>365</v>
      </c>
      <c r="H19684" s="32">
        <v>4</v>
      </c>
    </row>
    <row r="19685" spans="1:8" x14ac:dyDescent="0.55000000000000004">
      <c r="A19685" s="33">
        <v>44326</v>
      </c>
      <c r="B19685" s="1" t="s">
        <v>47</v>
      </c>
      <c r="C19685">
        <v>2533</v>
      </c>
      <c r="D19685">
        <v>68915</v>
      </c>
      <c r="E19685" s="32">
        <v>2205</v>
      </c>
      <c r="F19685">
        <v>57</v>
      </c>
      <c r="G19685" s="32">
        <v>271</v>
      </c>
      <c r="H19685" s="32">
        <v>8</v>
      </c>
    </row>
    <row r="19686" spans="1:8" x14ac:dyDescent="0.55000000000000004">
      <c r="A19686" s="33">
        <v>44326</v>
      </c>
      <c r="B19686" s="1" t="s">
        <v>48</v>
      </c>
      <c r="C19686">
        <v>1123</v>
      </c>
      <c r="D19686">
        <v>8565</v>
      </c>
      <c r="E19686" s="32">
        <v>1035</v>
      </c>
      <c r="F19686">
        <v>20</v>
      </c>
      <c r="G19686" s="32">
        <v>68</v>
      </c>
      <c r="H19686" s="32">
        <v>3</v>
      </c>
    </row>
    <row r="19687" spans="1:8" x14ac:dyDescent="0.55000000000000004">
      <c r="A19687" s="33">
        <v>44326</v>
      </c>
      <c r="B19687" s="1" t="s">
        <v>49</v>
      </c>
      <c r="C19687">
        <v>27205</v>
      </c>
      <c r="D19687">
        <v>641547</v>
      </c>
      <c r="E19687" s="32">
        <v>22080</v>
      </c>
      <c r="F19687">
        <v>372</v>
      </c>
      <c r="G19687" s="32">
        <v>4319</v>
      </c>
      <c r="H19687" s="32">
        <v>48</v>
      </c>
    </row>
    <row r="19688" spans="1:8" x14ac:dyDescent="0.55000000000000004">
      <c r="A19688" s="33">
        <v>44326</v>
      </c>
      <c r="B19688" s="1" t="s">
        <v>50</v>
      </c>
      <c r="C19688">
        <v>1996</v>
      </c>
      <c r="D19688">
        <v>42005</v>
      </c>
      <c r="E19688" s="32">
        <v>1588</v>
      </c>
      <c r="F19688">
        <v>14</v>
      </c>
      <c r="G19688" s="32">
        <v>339</v>
      </c>
      <c r="H19688" s="32">
        <v>3</v>
      </c>
    </row>
    <row r="19689" spans="1:8" x14ac:dyDescent="0.55000000000000004">
      <c r="A19689" s="33">
        <v>44326</v>
      </c>
      <c r="B19689" s="1" t="s">
        <v>51</v>
      </c>
      <c r="C19689">
        <v>2529</v>
      </c>
      <c r="D19689">
        <v>97712</v>
      </c>
      <c r="E19689" s="32">
        <v>1972</v>
      </c>
      <c r="F19689">
        <v>45</v>
      </c>
      <c r="G19689" s="32">
        <v>515</v>
      </c>
      <c r="H19689" s="32">
        <v>7</v>
      </c>
    </row>
    <row r="19690" spans="1:8" x14ac:dyDescent="0.55000000000000004">
      <c r="A19690" s="33">
        <v>44326</v>
      </c>
      <c r="B19690" s="1" t="s">
        <v>52</v>
      </c>
      <c r="C19690">
        <v>4730</v>
      </c>
      <c r="D19690">
        <v>68889</v>
      </c>
      <c r="E19690" s="32">
        <v>4006</v>
      </c>
      <c r="F19690">
        <v>83</v>
      </c>
      <c r="G19690" s="32">
        <v>641</v>
      </c>
      <c r="H19690" s="32">
        <v>16</v>
      </c>
    </row>
    <row r="19691" spans="1:8" x14ac:dyDescent="0.55000000000000004">
      <c r="A19691" s="33">
        <v>44326</v>
      </c>
      <c r="B19691" s="1" t="s">
        <v>53</v>
      </c>
      <c r="C19691">
        <v>2466</v>
      </c>
      <c r="D19691">
        <v>119805</v>
      </c>
      <c r="E19691" s="32">
        <v>1759</v>
      </c>
      <c r="F19691">
        <v>28</v>
      </c>
      <c r="G19691" s="32">
        <v>679</v>
      </c>
      <c r="H19691" s="32">
        <v>3</v>
      </c>
    </row>
    <row r="19692" spans="1:8" x14ac:dyDescent="0.55000000000000004">
      <c r="A19692" s="33">
        <v>44326</v>
      </c>
      <c r="B19692" s="1" t="s">
        <v>54</v>
      </c>
      <c r="C19692">
        <v>2604</v>
      </c>
      <c r="D19692">
        <v>34301</v>
      </c>
      <c r="E19692" s="32">
        <v>2168</v>
      </c>
      <c r="F19692">
        <v>23</v>
      </c>
      <c r="G19692" s="32">
        <v>405</v>
      </c>
      <c r="H19692" s="32">
        <v>4</v>
      </c>
    </row>
    <row r="19693" spans="1:8" x14ac:dyDescent="0.55000000000000004">
      <c r="A19693" s="33">
        <v>44326</v>
      </c>
      <c r="B19693" s="1" t="s">
        <v>55</v>
      </c>
      <c r="C19693">
        <v>2597</v>
      </c>
      <c r="D19693">
        <v>81722</v>
      </c>
      <c r="E19693" s="32">
        <v>2141</v>
      </c>
      <c r="F19693">
        <v>28</v>
      </c>
      <c r="G19693" s="32">
        <v>417</v>
      </c>
      <c r="H19693" s="32">
        <v>2</v>
      </c>
    </row>
    <row r="19694" spans="1:8" x14ac:dyDescent="0.55000000000000004">
      <c r="A19694" s="33">
        <v>44326</v>
      </c>
      <c r="B19694" s="1" t="s">
        <v>56</v>
      </c>
      <c r="C19694">
        <v>13131</v>
      </c>
      <c r="D19694">
        <v>197765</v>
      </c>
      <c r="E19694" s="32">
        <v>11909</v>
      </c>
      <c r="F19694">
        <v>139</v>
      </c>
      <c r="G19694" s="32">
        <v>1089</v>
      </c>
      <c r="H19694" s="32">
        <v>10</v>
      </c>
    </row>
    <row r="19695" spans="1:8" x14ac:dyDescent="0.55000000000000004">
      <c r="A19695" s="33">
        <v>44327</v>
      </c>
      <c r="B19695" s="1" t="s">
        <v>7</v>
      </c>
      <c r="C19695">
        <v>27511</v>
      </c>
      <c r="D19695">
        <v>567299</v>
      </c>
      <c r="E19695" s="32">
        <v>23127</v>
      </c>
      <c r="F19695">
        <v>906</v>
      </c>
      <c r="G19695" s="32">
        <v>3261</v>
      </c>
      <c r="H19695" s="32">
        <v>26</v>
      </c>
    </row>
    <row r="19696" spans="1:8" x14ac:dyDescent="0.55000000000000004">
      <c r="A19696" s="33">
        <v>44327</v>
      </c>
      <c r="B19696" s="1" t="s">
        <v>11</v>
      </c>
      <c r="C19696">
        <v>1838</v>
      </c>
      <c r="D19696">
        <v>36421</v>
      </c>
      <c r="E19696" s="32">
        <v>1515</v>
      </c>
      <c r="F19696">
        <v>26</v>
      </c>
      <c r="G19696" s="32">
        <v>297</v>
      </c>
      <c r="H19696" s="32">
        <v>5</v>
      </c>
    </row>
    <row r="19697" spans="1:8" x14ac:dyDescent="0.55000000000000004">
      <c r="A19697" s="33">
        <v>44327</v>
      </c>
      <c r="B19697" s="1" t="s">
        <v>12</v>
      </c>
      <c r="C19697">
        <v>1122</v>
      </c>
      <c r="D19697">
        <v>62028</v>
      </c>
      <c r="E19697" s="32">
        <v>887</v>
      </c>
      <c r="F19697">
        <v>36</v>
      </c>
      <c r="G19697" s="32">
        <v>199</v>
      </c>
      <c r="H19697" s="32">
        <v>1</v>
      </c>
    </row>
    <row r="19698" spans="1:8" x14ac:dyDescent="0.55000000000000004">
      <c r="A19698" s="33">
        <v>44327</v>
      </c>
      <c r="B19698" s="1" t="s">
        <v>13</v>
      </c>
      <c r="C19698">
        <v>8361</v>
      </c>
      <c r="D19698">
        <v>126044</v>
      </c>
      <c r="E19698" s="32">
        <v>7846</v>
      </c>
      <c r="F19698">
        <v>74</v>
      </c>
      <c r="G19698" s="32">
        <v>425</v>
      </c>
      <c r="H19698" s="32">
        <v>12</v>
      </c>
    </row>
    <row r="19699" spans="1:8" x14ac:dyDescent="0.55000000000000004">
      <c r="A19699" s="33">
        <v>44327</v>
      </c>
      <c r="B19699" s="1" t="s">
        <v>14</v>
      </c>
      <c r="C19699">
        <v>620</v>
      </c>
      <c r="D19699">
        <v>11844</v>
      </c>
      <c r="E19699" s="32">
        <v>470</v>
      </c>
      <c r="F19699">
        <v>9</v>
      </c>
      <c r="G19699" s="32">
        <v>141</v>
      </c>
      <c r="H19699" s="32">
        <v>0</v>
      </c>
    </row>
    <row r="19700" spans="1:8" x14ac:dyDescent="0.55000000000000004">
      <c r="A19700" s="33">
        <v>44327</v>
      </c>
      <c r="B19700" s="1" t="s">
        <v>15</v>
      </c>
      <c r="C19700">
        <v>1622</v>
      </c>
      <c r="D19700">
        <v>50582</v>
      </c>
      <c r="E19700" s="32">
        <v>1459</v>
      </c>
      <c r="F19700">
        <v>36</v>
      </c>
      <c r="G19700" s="32">
        <v>127</v>
      </c>
      <c r="H19700" s="32">
        <v>6</v>
      </c>
    </row>
    <row r="19701" spans="1:8" x14ac:dyDescent="0.55000000000000004">
      <c r="A19701" s="33">
        <v>44327</v>
      </c>
      <c r="B19701" s="1" t="s">
        <v>16</v>
      </c>
      <c r="C19701">
        <v>3966</v>
      </c>
      <c r="D19701">
        <v>200141</v>
      </c>
      <c r="E19701" s="32">
        <v>3233</v>
      </c>
      <c r="F19701">
        <v>129</v>
      </c>
      <c r="G19701" s="32">
        <v>604</v>
      </c>
      <c r="H19701" s="32">
        <v>23</v>
      </c>
    </row>
    <row r="19702" spans="1:8" x14ac:dyDescent="0.55000000000000004">
      <c r="A19702" s="33">
        <v>44327</v>
      </c>
      <c r="B19702" s="1" t="s">
        <v>17</v>
      </c>
      <c r="C19702">
        <v>8680</v>
      </c>
      <c r="D19702">
        <v>31047</v>
      </c>
      <c r="E19702" s="32">
        <v>8079</v>
      </c>
      <c r="F19702">
        <v>135</v>
      </c>
      <c r="G19702" s="32">
        <v>466</v>
      </c>
      <c r="H19702" s="32">
        <v>16</v>
      </c>
    </row>
    <row r="19703" spans="1:8" x14ac:dyDescent="0.55000000000000004">
      <c r="A19703" s="33">
        <v>44327</v>
      </c>
      <c r="B19703" s="1" t="s">
        <v>18</v>
      </c>
      <c r="C19703">
        <v>5650</v>
      </c>
      <c r="D19703">
        <v>223235</v>
      </c>
      <c r="E19703" s="32">
        <v>5293</v>
      </c>
      <c r="F19703">
        <v>74</v>
      </c>
      <c r="G19703" s="32">
        <v>283</v>
      </c>
      <c r="H19703" s="32">
        <v>4</v>
      </c>
    </row>
    <row r="19704" spans="1:8" x14ac:dyDescent="0.55000000000000004">
      <c r="A19704" s="33">
        <v>44327</v>
      </c>
      <c r="B19704" s="1" t="s">
        <v>19</v>
      </c>
      <c r="C19704">
        <v>6842</v>
      </c>
      <c r="D19704">
        <v>147594</v>
      </c>
      <c r="E19704" s="32">
        <v>6016</v>
      </c>
      <c r="F19704">
        <v>109</v>
      </c>
      <c r="G19704" s="32">
        <v>717</v>
      </c>
      <c r="H19704" s="32">
        <v>17</v>
      </c>
    </row>
    <row r="19705" spans="1:8" x14ac:dyDescent="0.55000000000000004">
      <c r="A19705" s="33">
        <v>44327</v>
      </c>
      <c r="B19705" s="1" t="s">
        <v>20</v>
      </c>
      <c r="C19705">
        <v>40289</v>
      </c>
      <c r="D19705">
        <v>796576</v>
      </c>
      <c r="E19705" s="32">
        <v>36838</v>
      </c>
      <c r="F19705">
        <v>752</v>
      </c>
      <c r="G19705" s="32">
        <v>2699</v>
      </c>
      <c r="H19705" s="32">
        <v>49</v>
      </c>
    </row>
    <row r="19706" spans="1:8" x14ac:dyDescent="0.55000000000000004">
      <c r="A19706" s="33">
        <v>44327</v>
      </c>
      <c r="B19706" s="1" t="s">
        <v>21</v>
      </c>
      <c r="C19706">
        <v>34691</v>
      </c>
      <c r="D19706">
        <v>563836</v>
      </c>
      <c r="E19706" s="32">
        <v>32681</v>
      </c>
      <c r="F19706">
        <v>648</v>
      </c>
      <c r="G19706" s="32">
        <v>1362</v>
      </c>
      <c r="H19706" s="32">
        <v>17</v>
      </c>
    </row>
    <row r="19707" spans="1:8" x14ac:dyDescent="0.55000000000000004">
      <c r="A19707" s="33">
        <v>44327</v>
      </c>
      <c r="B19707" s="1" t="s">
        <v>22</v>
      </c>
      <c r="C19707">
        <v>148092</v>
      </c>
      <c r="D19707">
        <v>2105672</v>
      </c>
      <c r="E19707" s="32">
        <v>139000</v>
      </c>
      <c r="F19707">
        <v>1923</v>
      </c>
      <c r="G19707" s="32">
        <v>7169</v>
      </c>
      <c r="H19707" s="32">
        <v>81</v>
      </c>
    </row>
    <row r="19708" spans="1:8" x14ac:dyDescent="0.55000000000000004">
      <c r="A19708" s="33">
        <v>44327</v>
      </c>
      <c r="B19708" s="1" t="s">
        <v>23</v>
      </c>
      <c r="C19708">
        <v>56253</v>
      </c>
      <c r="D19708">
        <v>845267</v>
      </c>
      <c r="E19708" s="32">
        <v>53315</v>
      </c>
      <c r="F19708">
        <v>841</v>
      </c>
      <c r="G19708" s="32">
        <v>2097</v>
      </c>
      <c r="H19708" s="32">
        <v>51</v>
      </c>
    </row>
    <row r="19709" spans="1:8" x14ac:dyDescent="0.55000000000000004">
      <c r="A19709" s="33">
        <v>44327</v>
      </c>
      <c r="B19709" s="1" t="s">
        <v>24</v>
      </c>
      <c r="C19709">
        <v>2646</v>
      </c>
      <c r="D19709">
        <v>118647</v>
      </c>
      <c r="E19709" s="32">
        <v>2261</v>
      </c>
      <c r="F19709">
        <v>27</v>
      </c>
      <c r="G19709" s="32">
        <v>358</v>
      </c>
      <c r="H19709" s="32">
        <v>2</v>
      </c>
    </row>
    <row r="19710" spans="1:8" x14ac:dyDescent="0.55000000000000004">
      <c r="A19710" s="33">
        <v>44327</v>
      </c>
      <c r="B19710" s="1" t="s">
        <v>25</v>
      </c>
      <c r="C19710">
        <v>1428</v>
      </c>
      <c r="D19710">
        <v>54650</v>
      </c>
      <c r="E19710" s="32">
        <v>1257</v>
      </c>
      <c r="F19710">
        <v>32</v>
      </c>
      <c r="G19710" s="32">
        <v>139</v>
      </c>
      <c r="H19710" s="32">
        <v>6</v>
      </c>
    </row>
    <row r="19711" spans="1:8" x14ac:dyDescent="0.55000000000000004">
      <c r="A19711" s="33">
        <v>44327</v>
      </c>
      <c r="B19711" s="1" t="s">
        <v>26</v>
      </c>
      <c r="C19711">
        <v>2957</v>
      </c>
      <c r="D19711">
        <v>75110</v>
      </c>
      <c r="E19711" s="32">
        <v>2325</v>
      </c>
      <c r="F19711">
        <v>88</v>
      </c>
      <c r="G19711" s="32">
        <v>542</v>
      </c>
      <c r="H19711" s="32">
        <v>15</v>
      </c>
    </row>
    <row r="19712" spans="1:8" x14ac:dyDescent="0.55000000000000004">
      <c r="A19712" s="33">
        <v>44327</v>
      </c>
      <c r="B19712" s="1" t="s">
        <v>27</v>
      </c>
      <c r="C19712">
        <v>962</v>
      </c>
      <c r="D19712">
        <v>53134</v>
      </c>
      <c r="E19712" s="32">
        <v>844</v>
      </c>
      <c r="F19712">
        <v>33</v>
      </c>
      <c r="G19712" s="32">
        <v>85</v>
      </c>
      <c r="H19712" s="32">
        <v>1</v>
      </c>
    </row>
    <row r="19713" spans="1:8" x14ac:dyDescent="0.55000000000000004">
      <c r="A19713" s="33">
        <v>44327</v>
      </c>
      <c r="B19713" s="1" t="s">
        <v>28</v>
      </c>
      <c r="C19713">
        <v>1334</v>
      </c>
      <c r="D19713">
        <v>36365</v>
      </c>
      <c r="E19713" s="32">
        <v>1190</v>
      </c>
      <c r="F19713">
        <v>19</v>
      </c>
      <c r="G19713" s="32">
        <v>126</v>
      </c>
      <c r="H19713" s="32">
        <v>3</v>
      </c>
    </row>
    <row r="19714" spans="1:8" x14ac:dyDescent="0.55000000000000004">
      <c r="A19714" s="33">
        <v>44327</v>
      </c>
      <c r="B19714" s="1" t="s">
        <v>29</v>
      </c>
      <c r="C19714">
        <v>4154</v>
      </c>
      <c r="D19714">
        <v>156344</v>
      </c>
      <c r="E19714" s="32">
        <v>3841</v>
      </c>
      <c r="F19714">
        <v>72</v>
      </c>
      <c r="G19714" s="32">
        <v>300</v>
      </c>
      <c r="H19714" s="32">
        <v>7</v>
      </c>
    </row>
    <row r="19715" spans="1:8" x14ac:dyDescent="0.55000000000000004">
      <c r="A19715" s="33">
        <v>44327</v>
      </c>
      <c r="B19715" s="1" t="s">
        <v>30</v>
      </c>
      <c r="C19715">
        <v>6905</v>
      </c>
      <c r="D19715">
        <v>202486</v>
      </c>
      <c r="E19715" s="32">
        <v>5871</v>
      </c>
      <c r="F19715">
        <v>140</v>
      </c>
      <c r="G19715" s="32">
        <v>894</v>
      </c>
      <c r="H19715" s="32">
        <v>12</v>
      </c>
    </row>
    <row r="19716" spans="1:8" x14ac:dyDescent="0.55000000000000004">
      <c r="A19716" s="33">
        <v>44327</v>
      </c>
      <c r="B19716" s="1" t="s">
        <v>31</v>
      </c>
      <c r="C19716">
        <v>6938</v>
      </c>
      <c r="D19716">
        <v>312707</v>
      </c>
      <c r="E19716" s="32">
        <v>6353</v>
      </c>
      <c r="F19716">
        <v>129</v>
      </c>
      <c r="G19716" s="32">
        <v>456</v>
      </c>
      <c r="H19716" s="32">
        <v>7</v>
      </c>
    </row>
    <row r="19717" spans="1:8" x14ac:dyDescent="0.55000000000000004">
      <c r="A19717" s="33">
        <v>44327</v>
      </c>
      <c r="B19717" s="1" t="s">
        <v>32</v>
      </c>
      <c r="C19717">
        <v>37130</v>
      </c>
      <c r="D19717">
        <v>598686</v>
      </c>
      <c r="E19717" s="32">
        <v>32140</v>
      </c>
      <c r="F19717">
        <v>656</v>
      </c>
      <c r="G19717" s="32">
        <v>4334</v>
      </c>
      <c r="H19717" s="32">
        <v>50</v>
      </c>
    </row>
    <row r="19718" spans="1:8" x14ac:dyDescent="0.55000000000000004">
      <c r="A19718" s="33">
        <v>44327</v>
      </c>
      <c r="B19718" s="1" t="s">
        <v>33</v>
      </c>
      <c r="C19718">
        <v>4216</v>
      </c>
      <c r="D19718">
        <v>104528</v>
      </c>
      <c r="E19718" s="32">
        <v>3657</v>
      </c>
      <c r="F19718">
        <v>93</v>
      </c>
      <c r="G19718" s="32">
        <v>572</v>
      </c>
      <c r="H19718" s="32">
        <v>14</v>
      </c>
    </row>
    <row r="19719" spans="1:8" x14ac:dyDescent="0.55000000000000004">
      <c r="A19719" s="33">
        <v>44327</v>
      </c>
      <c r="B19719" s="1" t="s">
        <v>34</v>
      </c>
      <c r="C19719">
        <v>4257</v>
      </c>
      <c r="D19719">
        <v>111107</v>
      </c>
      <c r="E19719" s="32">
        <v>3582</v>
      </c>
      <c r="F19719">
        <v>67</v>
      </c>
      <c r="G19719" s="32">
        <v>608</v>
      </c>
      <c r="H19719" s="32">
        <v>11</v>
      </c>
    </row>
    <row r="19720" spans="1:8" x14ac:dyDescent="0.55000000000000004">
      <c r="A19720" s="33">
        <v>44327</v>
      </c>
      <c r="B19720" s="1" t="s">
        <v>35</v>
      </c>
      <c r="C19720">
        <v>13813</v>
      </c>
      <c r="D19720">
        <v>228075</v>
      </c>
      <c r="E19720" s="32">
        <v>12047</v>
      </c>
      <c r="F19720">
        <v>194</v>
      </c>
      <c r="G19720" s="32">
        <v>1618</v>
      </c>
      <c r="H19720" s="32">
        <v>30</v>
      </c>
    </row>
    <row r="19721" spans="1:8" x14ac:dyDescent="0.55000000000000004">
      <c r="A19721" s="33">
        <v>44327</v>
      </c>
      <c r="B19721" s="1" t="s">
        <v>36</v>
      </c>
      <c r="C19721">
        <v>91184</v>
      </c>
      <c r="D19721">
        <v>1559121</v>
      </c>
      <c r="E19721" s="32">
        <v>66587</v>
      </c>
      <c r="F19721">
        <v>1785</v>
      </c>
      <c r="G19721" s="32">
        <v>21900</v>
      </c>
      <c r="H19721" s="32">
        <v>401</v>
      </c>
    </row>
    <row r="19722" spans="1:8" x14ac:dyDescent="0.55000000000000004">
      <c r="A19722" s="33">
        <v>44327</v>
      </c>
      <c r="B19722" s="1" t="s">
        <v>37</v>
      </c>
      <c r="C19722">
        <v>35552</v>
      </c>
      <c r="D19722">
        <v>407485</v>
      </c>
      <c r="E19722" s="32">
        <v>30076</v>
      </c>
      <c r="F19722">
        <v>797</v>
      </c>
      <c r="G19722" s="32">
        <v>4679</v>
      </c>
      <c r="H19722" s="32">
        <v>91</v>
      </c>
    </row>
    <row r="19723" spans="1:8" x14ac:dyDescent="0.55000000000000004">
      <c r="A19723" s="33">
        <v>44327</v>
      </c>
      <c r="B19723" s="1" t="s">
        <v>38</v>
      </c>
      <c r="C19723">
        <v>7065</v>
      </c>
      <c r="D19723">
        <v>135346</v>
      </c>
      <c r="E19723" s="32">
        <v>6054</v>
      </c>
      <c r="F19723">
        <v>91</v>
      </c>
      <c r="G19723" s="32">
        <v>920</v>
      </c>
      <c r="H19723" s="32">
        <v>26</v>
      </c>
    </row>
    <row r="19724" spans="1:8" x14ac:dyDescent="0.55000000000000004">
      <c r="A19724" s="33">
        <v>44327</v>
      </c>
      <c r="B19724" s="1" t="s">
        <v>39</v>
      </c>
      <c r="C19724">
        <v>2389</v>
      </c>
      <c r="D19724">
        <v>36154</v>
      </c>
      <c r="E19724" s="32">
        <v>2100</v>
      </c>
      <c r="F19724">
        <v>34</v>
      </c>
      <c r="G19724" s="32">
        <v>217</v>
      </c>
      <c r="H19724" s="32">
        <v>40</v>
      </c>
    </row>
    <row r="19725" spans="1:8" x14ac:dyDescent="0.55000000000000004">
      <c r="A19725" s="33">
        <v>44327</v>
      </c>
      <c r="B19725" s="1" t="s">
        <v>40</v>
      </c>
      <c r="C19725">
        <v>404</v>
      </c>
      <c r="D19725">
        <v>65378</v>
      </c>
      <c r="E19725" s="32">
        <v>354</v>
      </c>
      <c r="F19725">
        <v>2</v>
      </c>
      <c r="G19725" s="32">
        <v>41</v>
      </c>
      <c r="H19725" s="32">
        <v>0</v>
      </c>
    </row>
    <row r="19726" spans="1:8" x14ac:dyDescent="0.55000000000000004">
      <c r="A19726" s="33">
        <v>44327</v>
      </c>
      <c r="B19726" s="1" t="s">
        <v>41</v>
      </c>
      <c r="C19726">
        <v>385</v>
      </c>
      <c r="D19726">
        <v>21314</v>
      </c>
      <c r="E19726" s="32">
        <v>355</v>
      </c>
      <c r="F19726">
        <v>0</v>
      </c>
      <c r="G19726" s="32">
        <v>30</v>
      </c>
      <c r="H19726" s="32">
        <v>1</v>
      </c>
    </row>
    <row r="19727" spans="1:8" x14ac:dyDescent="0.55000000000000004">
      <c r="A19727" s="33">
        <v>44327</v>
      </c>
      <c r="B19727" s="1" t="s">
        <v>42</v>
      </c>
      <c r="C19727">
        <v>5257</v>
      </c>
      <c r="D19727">
        <v>108427</v>
      </c>
      <c r="E19727" s="32">
        <v>3492</v>
      </c>
      <c r="F19727">
        <v>49</v>
      </c>
      <c r="G19727" s="32">
        <v>863</v>
      </c>
      <c r="H19727" s="32">
        <v>20</v>
      </c>
    </row>
    <row r="19728" spans="1:8" x14ac:dyDescent="0.55000000000000004">
      <c r="A19728" s="33">
        <v>44327</v>
      </c>
      <c r="B19728" s="1" t="s">
        <v>43</v>
      </c>
      <c r="C19728">
        <v>7100</v>
      </c>
      <c r="D19728">
        <v>307758</v>
      </c>
      <c r="E19728" s="32">
        <v>5963</v>
      </c>
      <c r="F19728">
        <v>111</v>
      </c>
      <c r="G19728" s="32">
        <v>681</v>
      </c>
      <c r="H19728" s="32">
        <v>13</v>
      </c>
    </row>
    <row r="19729" spans="1:8" x14ac:dyDescent="0.55000000000000004">
      <c r="A19729" s="33">
        <v>44327</v>
      </c>
      <c r="B19729" s="1" t="s">
        <v>44</v>
      </c>
      <c r="C19729">
        <v>2170</v>
      </c>
      <c r="D19729">
        <v>82172</v>
      </c>
      <c r="E19729" s="32">
        <v>1748</v>
      </c>
      <c r="F19729">
        <v>49</v>
      </c>
      <c r="G19729" s="32">
        <v>373</v>
      </c>
      <c r="H19729" s="32">
        <v>4</v>
      </c>
    </row>
    <row r="19730" spans="1:8" x14ac:dyDescent="0.55000000000000004">
      <c r="A19730" s="33">
        <v>44327</v>
      </c>
      <c r="B19730" s="1" t="s">
        <v>45</v>
      </c>
      <c r="C19730">
        <v>1506</v>
      </c>
      <c r="D19730">
        <v>48215</v>
      </c>
      <c r="E19730" s="32">
        <v>1227</v>
      </c>
      <c r="F19730">
        <v>52</v>
      </c>
      <c r="G19730" s="32">
        <v>227</v>
      </c>
      <c r="H19730" s="32">
        <v>8</v>
      </c>
    </row>
    <row r="19731" spans="1:8" x14ac:dyDescent="0.55000000000000004">
      <c r="A19731" s="33">
        <v>44327</v>
      </c>
      <c r="B19731" s="1" t="s">
        <v>46</v>
      </c>
      <c r="C19731">
        <v>1629</v>
      </c>
      <c r="D19731">
        <v>66175</v>
      </c>
      <c r="E19731" s="32">
        <v>1236</v>
      </c>
      <c r="F19731">
        <v>23</v>
      </c>
      <c r="G19731" s="32">
        <v>376</v>
      </c>
      <c r="H19731" s="32">
        <v>4</v>
      </c>
    </row>
    <row r="19732" spans="1:8" x14ac:dyDescent="0.55000000000000004">
      <c r="A19732" s="33">
        <v>44327</v>
      </c>
      <c r="B19732" s="1" t="s">
        <v>47</v>
      </c>
      <c r="C19732">
        <v>2555</v>
      </c>
      <c r="D19732">
        <v>69556</v>
      </c>
      <c r="E19732" s="32">
        <v>2226</v>
      </c>
      <c r="F19732">
        <v>60</v>
      </c>
      <c r="G19732" s="32">
        <v>269</v>
      </c>
      <c r="H19732" s="32">
        <v>7</v>
      </c>
    </row>
    <row r="19733" spans="1:8" x14ac:dyDescent="0.55000000000000004">
      <c r="A19733" s="33">
        <v>44327</v>
      </c>
      <c r="B19733" s="1" t="s">
        <v>48</v>
      </c>
      <c r="C19733">
        <v>1126</v>
      </c>
      <c r="D19733">
        <v>8584</v>
      </c>
      <c r="E19733" s="32">
        <v>1048</v>
      </c>
      <c r="F19733">
        <v>20</v>
      </c>
      <c r="G19733" s="32">
        <v>58</v>
      </c>
      <c r="H19733" s="32">
        <v>3</v>
      </c>
    </row>
    <row r="19734" spans="1:8" x14ac:dyDescent="0.55000000000000004">
      <c r="A19734" s="33">
        <v>44327</v>
      </c>
      <c r="B19734" s="1" t="s">
        <v>49</v>
      </c>
      <c r="C19734">
        <v>27608</v>
      </c>
      <c r="D19734">
        <v>648462</v>
      </c>
      <c r="E19734" s="32">
        <v>22314</v>
      </c>
      <c r="F19734">
        <v>374</v>
      </c>
      <c r="G19734" s="32">
        <v>4517</v>
      </c>
      <c r="H19734" s="32">
        <v>51</v>
      </c>
    </row>
    <row r="19735" spans="1:8" x14ac:dyDescent="0.55000000000000004">
      <c r="A19735" s="33">
        <v>44327</v>
      </c>
      <c r="B19735" s="1" t="s">
        <v>50</v>
      </c>
      <c r="C19735">
        <v>2041</v>
      </c>
      <c r="D19735">
        <v>42582</v>
      </c>
      <c r="E19735" s="32">
        <v>1625</v>
      </c>
      <c r="F19735">
        <v>15</v>
      </c>
      <c r="G19735" s="32">
        <v>339</v>
      </c>
      <c r="H19735" s="32">
        <v>3</v>
      </c>
    </row>
    <row r="19736" spans="1:8" x14ac:dyDescent="0.55000000000000004">
      <c r="A19736" s="33">
        <v>44327</v>
      </c>
      <c r="B19736" s="1" t="s">
        <v>51</v>
      </c>
      <c r="C19736">
        <v>2563</v>
      </c>
      <c r="D19736">
        <v>98232</v>
      </c>
      <c r="E19736" s="32">
        <v>2006</v>
      </c>
      <c r="F19736">
        <v>46</v>
      </c>
      <c r="G19736" s="32">
        <v>514</v>
      </c>
      <c r="H19736" s="32">
        <v>14</v>
      </c>
    </row>
    <row r="19737" spans="1:8" x14ac:dyDescent="0.55000000000000004">
      <c r="A19737" s="33">
        <v>44327</v>
      </c>
      <c r="B19737" s="1" t="s">
        <v>52</v>
      </c>
      <c r="C19737">
        <v>4797</v>
      </c>
      <c r="D19737">
        <v>69306</v>
      </c>
      <c r="E19737" s="32">
        <v>4044</v>
      </c>
      <c r="F19737">
        <v>83</v>
      </c>
      <c r="G19737" s="32">
        <v>670</v>
      </c>
      <c r="H19737" s="32">
        <v>16</v>
      </c>
    </row>
    <row r="19738" spans="1:8" x14ac:dyDescent="0.55000000000000004">
      <c r="A19738" s="33">
        <v>44327</v>
      </c>
      <c r="B19738" s="1" t="s">
        <v>53</v>
      </c>
      <c r="C19738">
        <v>2525</v>
      </c>
      <c r="D19738">
        <v>122075</v>
      </c>
      <c r="E19738" s="32">
        <v>1807</v>
      </c>
      <c r="F19738">
        <v>30</v>
      </c>
      <c r="G19738" s="32">
        <v>688</v>
      </c>
      <c r="H19738" s="32">
        <v>3</v>
      </c>
    </row>
    <row r="19739" spans="1:8" x14ac:dyDescent="0.55000000000000004">
      <c r="A19739" s="33">
        <v>44327</v>
      </c>
      <c r="B19739" s="1" t="s">
        <v>54</v>
      </c>
      <c r="C19739">
        <v>2657</v>
      </c>
      <c r="D19739">
        <v>34771</v>
      </c>
      <c r="E19739" s="32">
        <v>2186</v>
      </c>
      <c r="F19739">
        <v>24</v>
      </c>
      <c r="G19739" s="32">
        <v>439</v>
      </c>
      <c r="H19739" s="32">
        <v>4</v>
      </c>
    </row>
    <row r="19740" spans="1:8" x14ac:dyDescent="0.55000000000000004">
      <c r="A19740" s="33">
        <v>44327</v>
      </c>
      <c r="B19740" s="1" t="s">
        <v>55</v>
      </c>
      <c r="C19740">
        <v>2649</v>
      </c>
      <c r="D19740">
        <v>88808</v>
      </c>
      <c r="E19740" s="32">
        <v>2175</v>
      </c>
      <c r="F19740">
        <v>28</v>
      </c>
      <c r="G19740" s="32">
        <v>422</v>
      </c>
      <c r="H19740" s="32">
        <v>1</v>
      </c>
    </row>
    <row r="19741" spans="1:8" x14ac:dyDescent="0.55000000000000004">
      <c r="A19741" s="33">
        <v>44327</v>
      </c>
      <c r="B19741" s="1" t="s">
        <v>56</v>
      </c>
      <c r="C19741">
        <v>13263</v>
      </c>
      <c r="D19741">
        <v>198729</v>
      </c>
      <c r="E19741" s="32">
        <v>11977</v>
      </c>
      <c r="F19741">
        <v>139</v>
      </c>
      <c r="G19741" s="32">
        <v>1153</v>
      </c>
      <c r="H19741" s="32">
        <v>13</v>
      </c>
    </row>
    <row r="19742" spans="1:8" x14ac:dyDescent="0.55000000000000004">
      <c r="A19742" s="33">
        <v>44328</v>
      </c>
      <c r="B19742" s="1" t="s">
        <v>7</v>
      </c>
      <c r="C19742">
        <v>28040</v>
      </c>
      <c r="D19742">
        <v>573238</v>
      </c>
      <c r="E19742" s="32">
        <v>23346</v>
      </c>
      <c r="F19742">
        <v>913</v>
      </c>
      <c r="G19742" s="32">
        <v>3478</v>
      </c>
      <c r="H19742" s="32">
        <v>26</v>
      </c>
    </row>
    <row r="19743" spans="1:8" x14ac:dyDescent="0.55000000000000004">
      <c r="A19743" s="33">
        <v>44328</v>
      </c>
      <c r="B19743" s="1" t="s">
        <v>11</v>
      </c>
      <c r="C19743">
        <v>1873</v>
      </c>
      <c r="D19743">
        <v>36929</v>
      </c>
      <c r="E19743" s="32">
        <v>1544</v>
      </c>
      <c r="F19743">
        <v>27</v>
      </c>
      <c r="G19743" s="32">
        <v>302</v>
      </c>
      <c r="H19743" s="32">
        <v>5</v>
      </c>
    </row>
    <row r="19744" spans="1:8" x14ac:dyDescent="0.55000000000000004">
      <c r="A19744" s="33">
        <v>44328</v>
      </c>
      <c r="B19744" s="1" t="s">
        <v>12</v>
      </c>
      <c r="C19744">
        <v>1138</v>
      </c>
      <c r="D19744">
        <v>62455</v>
      </c>
      <c r="E19744" s="32">
        <v>910</v>
      </c>
      <c r="F19744">
        <v>38</v>
      </c>
      <c r="G19744" s="32">
        <v>190</v>
      </c>
      <c r="H19744" s="32">
        <v>3</v>
      </c>
    </row>
    <row r="19745" spans="1:8" x14ac:dyDescent="0.55000000000000004">
      <c r="A19745" s="33">
        <v>44328</v>
      </c>
      <c r="B19745" s="1" t="s">
        <v>13</v>
      </c>
      <c r="C19745">
        <v>8439</v>
      </c>
      <c r="D19745">
        <v>126945</v>
      </c>
      <c r="E19745" s="32">
        <v>7947</v>
      </c>
      <c r="F19745">
        <v>74</v>
      </c>
      <c r="G19745" s="32">
        <v>396</v>
      </c>
      <c r="H19745" s="32">
        <v>12</v>
      </c>
    </row>
    <row r="19746" spans="1:8" x14ac:dyDescent="0.55000000000000004">
      <c r="A19746" s="33">
        <v>44328</v>
      </c>
      <c r="B19746" s="1" t="s">
        <v>14</v>
      </c>
      <c r="C19746">
        <v>643</v>
      </c>
      <c r="D19746">
        <v>11879</v>
      </c>
      <c r="E19746" s="32">
        <v>478</v>
      </c>
      <c r="F19746">
        <v>9</v>
      </c>
      <c r="G19746" s="32">
        <v>156</v>
      </c>
      <c r="H19746" s="32">
        <v>0</v>
      </c>
    </row>
    <row r="19747" spans="1:8" x14ac:dyDescent="0.55000000000000004">
      <c r="A19747" s="33">
        <v>44328</v>
      </c>
      <c r="B19747" s="1" t="s">
        <v>15</v>
      </c>
      <c r="C19747">
        <v>1638</v>
      </c>
      <c r="D19747">
        <v>50974</v>
      </c>
      <c r="E19747" s="32">
        <v>1472</v>
      </c>
      <c r="F19747">
        <v>37</v>
      </c>
      <c r="G19747" s="32">
        <v>129</v>
      </c>
      <c r="H19747" s="32">
        <v>6</v>
      </c>
    </row>
    <row r="19748" spans="1:8" x14ac:dyDescent="0.55000000000000004">
      <c r="A19748" s="33">
        <v>44328</v>
      </c>
      <c r="B19748" s="1" t="s">
        <v>16</v>
      </c>
      <c r="C19748">
        <v>4061</v>
      </c>
      <c r="D19748">
        <v>202600</v>
      </c>
      <c r="E19748" s="32">
        <v>3302</v>
      </c>
      <c r="F19748">
        <v>129</v>
      </c>
      <c r="G19748" s="32">
        <v>630</v>
      </c>
      <c r="H19748" s="32">
        <v>22</v>
      </c>
    </row>
    <row r="19749" spans="1:8" x14ac:dyDescent="0.55000000000000004">
      <c r="A19749" s="33">
        <v>44328</v>
      </c>
      <c r="B19749" s="1" t="s">
        <v>17</v>
      </c>
      <c r="C19749">
        <v>8749</v>
      </c>
      <c r="D19749">
        <v>31120</v>
      </c>
      <c r="E19749" s="32">
        <v>8124</v>
      </c>
      <c r="F19749">
        <v>135</v>
      </c>
      <c r="G19749" s="32">
        <v>490</v>
      </c>
      <c r="H19749" s="32">
        <v>15</v>
      </c>
    </row>
    <row r="19750" spans="1:8" x14ac:dyDescent="0.55000000000000004">
      <c r="A19750" s="33">
        <v>44328</v>
      </c>
      <c r="B19750" s="1" t="s">
        <v>18</v>
      </c>
      <c r="C19750">
        <v>5682</v>
      </c>
      <c r="D19750">
        <v>224618</v>
      </c>
      <c r="E19750" s="32">
        <v>5315</v>
      </c>
      <c r="F19750">
        <v>74</v>
      </c>
      <c r="G19750" s="32">
        <v>293</v>
      </c>
      <c r="H19750" s="32">
        <v>4</v>
      </c>
    </row>
    <row r="19751" spans="1:8" x14ac:dyDescent="0.55000000000000004">
      <c r="A19751" s="33">
        <v>44328</v>
      </c>
      <c r="B19751" s="1" t="s">
        <v>19</v>
      </c>
      <c r="C19751">
        <v>6946</v>
      </c>
      <c r="D19751">
        <v>149359</v>
      </c>
      <c r="E19751" s="32">
        <v>6098</v>
      </c>
      <c r="F19751">
        <v>110</v>
      </c>
      <c r="G19751" s="32">
        <v>738</v>
      </c>
      <c r="H19751" s="32">
        <v>17</v>
      </c>
    </row>
    <row r="19752" spans="1:8" x14ac:dyDescent="0.55000000000000004">
      <c r="A19752" s="33">
        <v>44328</v>
      </c>
      <c r="B19752" s="1" t="s">
        <v>20</v>
      </c>
      <c r="C19752">
        <v>40548</v>
      </c>
      <c r="D19752">
        <v>802472</v>
      </c>
      <c r="E19752" s="32">
        <v>37054</v>
      </c>
      <c r="F19752">
        <v>755</v>
      </c>
      <c r="G19752" s="32">
        <v>2739</v>
      </c>
      <c r="H19752" s="32">
        <v>51</v>
      </c>
    </row>
    <row r="19753" spans="1:8" x14ac:dyDescent="0.55000000000000004">
      <c r="A19753" s="33">
        <v>44328</v>
      </c>
      <c r="B19753" s="1" t="s">
        <v>21</v>
      </c>
      <c r="C19753">
        <v>34872</v>
      </c>
      <c r="D19753">
        <v>564741</v>
      </c>
      <c r="E19753" s="32">
        <v>32868</v>
      </c>
      <c r="F19753">
        <v>648</v>
      </c>
      <c r="G19753" s="32">
        <v>1356</v>
      </c>
      <c r="H19753" s="32">
        <v>20</v>
      </c>
    </row>
    <row r="19754" spans="1:8" x14ac:dyDescent="0.55000000000000004">
      <c r="A19754" s="33">
        <v>44328</v>
      </c>
      <c r="B19754" s="1" t="s">
        <v>22</v>
      </c>
      <c r="C19754">
        <v>149061</v>
      </c>
      <c r="D19754">
        <v>2117329</v>
      </c>
      <c r="E19754" s="32">
        <v>139906</v>
      </c>
      <c r="F19754">
        <v>1931</v>
      </c>
      <c r="G19754" s="32">
        <v>7224</v>
      </c>
      <c r="H19754" s="32">
        <v>86</v>
      </c>
    </row>
    <row r="19755" spans="1:8" x14ac:dyDescent="0.55000000000000004">
      <c r="A19755" s="33">
        <v>44328</v>
      </c>
      <c r="B19755" s="1" t="s">
        <v>23</v>
      </c>
      <c r="C19755">
        <v>56572</v>
      </c>
      <c r="D19755">
        <v>850769</v>
      </c>
      <c r="E19755" s="32">
        <v>53590</v>
      </c>
      <c r="F19755">
        <v>842</v>
      </c>
      <c r="G19755" s="32">
        <v>2140</v>
      </c>
      <c r="H19755" s="32">
        <v>51</v>
      </c>
    </row>
    <row r="19756" spans="1:8" x14ac:dyDescent="0.55000000000000004">
      <c r="A19756" s="33">
        <v>44328</v>
      </c>
      <c r="B19756" s="1" t="s">
        <v>24</v>
      </c>
      <c r="C19756">
        <v>2694</v>
      </c>
      <c r="D19756">
        <v>120637</v>
      </c>
      <c r="E19756" s="32">
        <v>2286</v>
      </c>
      <c r="F19756">
        <v>27</v>
      </c>
      <c r="G19756" s="32">
        <v>381</v>
      </c>
      <c r="H19756" s="32">
        <v>3</v>
      </c>
    </row>
    <row r="19757" spans="1:8" x14ac:dyDescent="0.55000000000000004">
      <c r="A19757" s="33">
        <v>44328</v>
      </c>
      <c r="B19757" s="1" t="s">
        <v>25</v>
      </c>
      <c r="C19757">
        <v>1445</v>
      </c>
      <c r="D19757">
        <v>55006</v>
      </c>
      <c r="E19757" s="32">
        <v>1265</v>
      </c>
      <c r="F19757">
        <v>32</v>
      </c>
      <c r="G19757" s="32">
        <v>148</v>
      </c>
      <c r="H19757" s="32">
        <v>6</v>
      </c>
    </row>
    <row r="19758" spans="1:8" x14ac:dyDescent="0.55000000000000004">
      <c r="A19758" s="33">
        <v>44328</v>
      </c>
      <c r="B19758" s="1" t="s">
        <v>26</v>
      </c>
      <c r="C19758">
        <v>3028</v>
      </c>
      <c r="D19758">
        <v>76186</v>
      </c>
      <c r="E19758" s="32">
        <v>2355</v>
      </c>
      <c r="F19758">
        <v>88</v>
      </c>
      <c r="G19758" s="32">
        <v>583</v>
      </c>
      <c r="H19758" s="32">
        <v>17</v>
      </c>
    </row>
    <row r="19759" spans="1:8" x14ac:dyDescent="0.55000000000000004">
      <c r="A19759" s="33">
        <v>44328</v>
      </c>
      <c r="B19759" s="1" t="s">
        <v>27</v>
      </c>
      <c r="C19759">
        <v>963</v>
      </c>
      <c r="D19759">
        <v>53881</v>
      </c>
      <c r="E19759" s="32">
        <v>852</v>
      </c>
      <c r="F19759">
        <v>34</v>
      </c>
      <c r="G19759" s="32">
        <v>77</v>
      </c>
      <c r="H19759" s="32">
        <v>1</v>
      </c>
    </row>
    <row r="19760" spans="1:8" x14ac:dyDescent="0.55000000000000004">
      <c r="A19760" s="33">
        <v>44328</v>
      </c>
      <c r="B19760" s="1" t="s">
        <v>28</v>
      </c>
      <c r="C19760">
        <v>1347</v>
      </c>
      <c r="D19760">
        <v>36365</v>
      </c>
      <c r="E19760" s="32">
        <v>1206</v>
      </c>
      <c r="F19760">
        <v>19</v>
      </c>
      <c r="G19760" s="32">
        <v>124</v>
      </c>
      <c r="H19760" s="32">
        <v>3</v>
      </c>
    </row>
    <row r="19761" spans="1:8" x14ac:dyDescent="0.55000000000000004">
      <c r="A19761" s="33">
        <v>44328</v>
      </c>
      <c r="B19761" s="1" t="s">
        <v>29</v>
      </c>
      <c r="C19761">
        <v>4192</v>
      </c>
      <c r="D19761">
        <v>157363</v>
      </c>
      <c r="E19761" s="32">
        <v>3863</v>
      </c>
      <c r="F19761">
        <v>72</v>
      </c>
      <c r="G19761" s="32">
        <v>312</v>
      </c>
      <c r="H19761" s="32">
        <v>8</v>
      </c>
    </row>
    <row r="19762" spans="1:8" x14ac:dyDescent="0.55000000000000004">
      <c r="A19762" s="33">
        <v>44328</v>
      </c>
      <c r="B19762" s="1" t="s">
        <v>30</v>
      </c>
      <c r="C19762">
        <v>7040</v>
      </c>
      <c r="D19762">
        <v>205502</v>
      </c>
      <c r="E19762" s="32">
        <v>5935</v>
      </c>
      <c r="F19762">
        <v>142</v>
      </c>
      <c r="G19762" s="32">
        <v>963</v>
      </c>
      <c r="H19762" s="32">
        <v>10</v>
      </c>
    </row>
    <row r="19763" spans="1:8" x14ac:dyDescent="0.55000000000000004">
      <c r="A19763" s="33">
        <v>44328</v>
      </c>
      <c r="B19763" s="1" t="s">
        <v>31</v>
      </c>
      <c r="C19763">
        <v>7027</v>
      </c>
      <c r="D19763">
        <v>315045</v>
      </c>
      <c r="E19763" s="32">
        <v>6365</v>
      </c>
      <c r="F19763">
        <v>129</v>
      </c>
      <c r="G19763" s="32">
        <v>533</v>
      </c>
      <c r="H19763" s="32">
        <v>6</v>
      </c>
    </row>
    <row r="19764" spans="1:8" x14ac:dyDescent="0.55000000000000004">
      <c r="A19764" s="33">
        <v>44328</v>
      </c>
      <c r="B19764" s="1" t="s">
        <v>32</v>
      </c>
      <c r="C19764">
        <v>37707</v>
      </c>
      <c r="D19764">
        <v>600756</v>
      </c>
      <c r="E19764" s="32">
        <v>32465</v>
      </c>
      <c r="F19764">
        <v>657</v>
      </c>
      <c r="G19764" s="32">
        <v>4585</v>
      </c>
      <c r="H19764" s="32">
        <v>54</v>
      </c>
    </row>
    <row r="19765" spans="1:8" x14ac:dyDescent="0.55000000000000004">
      <c r="A19765" s="33">
        <v>44328</v>
      </c>
      <c r="B19765" s="1" t="s">
        <v>33</v>
      </c>
      <c r="C19765">
        <v>4265</v>
      </c>
      <c r="D19765">
        <v>104528</v>
      </c>
      <c r="E19765" s="32">
        <v>3747</v>
      </c>
      <c r="F19765">
        <v>95</v>
      </c>
      <c r="G19765" s="32">
        <v>528</v>
      </c>
      <c r="H19765" s="32">
        <v>12</v>
      </c>
    </row>
    <row r="19766" spans="1:8" x14ac:dyDescent="0.55000000000000004">
      <c r="A19766" s="33">
        <v>44328</v>
      </c>
      <c r="B19766" s="1" t="s">
        <v>34</v>
      </c>
      <c r="C19766">
        <v>4309</v>
      </c>
      <c r="D19766">
        <v>111487</v>
      </c>
      <c r="E19766" s="32">
        <v>3594</v>
      </c>
      <c r="F19766">
        <v>68</v>
      </c>
      <c r="G19766" s="32">
        <v>647</v>
      </c>
      <c r="H19766" s="32">
        <v>10</v>
      </c>
    </row>
    <row r="19767" spans="1:8" x14ac:dyDescent="0.55000000000000004">
      <c r="A19767" s="33">
        <v>44328</v>
      </c>
      <c r="B19767" s="1" t="s">
        <v>35</v>
      </c>
      <c r="C19767">
        <v>13928</v>
      </c>
      <c r="D19767">
        <v>229606</v>
      </c>
      <c r="E19767" s="32">
        <v>12249</v>
      </c>
      <c r="F19767">
        <v>194</v>
      </c>
      <c r="G19767" s="32">
        <v>1535</v>
      </c>
      <c r="H19767" s="32">
        <v>30</v>
      </c>
    </row>
    <row r="19768" spans="1:8" x14ac:dyDescent="0.55000000000000004">
      <c r="A19768" s="33">
        <v>44328</v>
      </c>
      <c r="B19768" s="1" t="s">
        <v>36</v>
      </c>
      <c r="C19768">
        <v>92035</v>
      </c>
      <c r="D19768">
        <v>1573865</v>
      </c>
      <c r="E19768" s="32">
        <v>67496</v>
      </c>
      <c r="F19768">
        <v>1835</v>
      </c>
      <c r="G19768" s="32">
        <v>21812</v>
      </c>
      <c r="H19768" s="32">
        <v>389</v>
      </c>
    </row>
    <row r="19769" spans="1:8" x14ac:dyDescent="0.55000000000000004">
      <c r="A19769" s="33">
        <v>44328</v>
      </c>
      <c r="B19769" s="1" t="s">
        <v>37</v>
      </c>
      <c r="C19769">
        <v>35929</v>
      </c>
      <c r="D19769">
        <v>411205</v>
      </c>
      <c r="E19769" s="32">
        <v>30523</v>
      </c>
      <c r="F19769">
        <v>811</v>
      </c>
      <c r="G19769" s="32">
        <v>4595</v>
      </c>
      <c r="H19769" s="32">
        <v>101</v>
      </c>
    </row>
    <row r="19770" spans="1:8" x14ac:dyDescent="0.55000000000000004">
      <c r="A19770" s="33">
        <v>44328</v>
      </c>
      <c r="B19770" s="1" t="s">
        <v>38</v>
      </c>
      <c r="C19770">
        <v>7137</v>
      </c>
      <c r="D19770">
        <v>136175</v>
      </c>
      <c r="E19770" s="32">
        <v>6170</v>
      </c>
      <c r="F19770">
        <v>92</v>
      </c>
      <c r="G19770" s="32">
        <v>875</v>
      </c>
      <c r="H19770" s="32">
        <v>25</v>
      </c>
    </row>
    <row r="19771" spans="1:8" x14ac:dyDescent="0.55000000000000004">
      <c r="A19771" s="33">
        <v>44328</v>
      </c>
      <c r="B19771" s="1" t="s">
        <v>39</v>
      </c>
      <c r="C19771">
        <v>2414</v>
      </c>
      <c r="D19771">
        <v>36332</v>
      </c>
      <c r="E19771" s="32">
        <v>2125</v>
      </c>
      <c r="F19771">
        <v>34</v>
      </c>
      <c r="G19771" s="32">
        <v>217</v>
      </c>
      <c r="H19771" s="32">
        <v>36</v>
      </c>
    </row>
    <row r="19772" spans="1:8" x14ac:dyDescent="0.55000000000000004">
      <c r="A19772" s="33">
        <v>44328</v>
      </c>
      <c r="B19772" s="1" t="s">
        <v>40</v>
      </c>
      <c r="C19772">
        <v>405</v>
      </c>
      <c r="D19772">
        <v>65771</v>
      </c>
      <c r="E19772" s="32">
        <v>357</v>
      </c>
      <c r="F19772">
        <v>2</v>
      </c>
      <c r="G19772" s="32">
        <v>40</v>
      </c>
      <c r="H19772" s="32">
        <v>1</v>
      </c>
    </row>
    <row r="19773" spans="1:8" x14ac:dyDescent="0.55000000000000004">
      <c r="A19773" s="33">
        <v>44328</v>
      </c>
      <c r="B19773" s="1" t="s">
        <v>41</v>
      </c>
      <c r="C19773">
        <v>394</v>
      </c>
      <c r="D19773">
        <v>21314</v>
      </c>
      <c r="E19773" s="32">
        <v>359</v>
      </c>
      <c r="F19773">
        <v>0</v>
      </c>
      <c r="G19773" s="32">
        <v>35</v>
      </c>
      <c r="H19773" s="32">
        <v>1</v>
      </c>
    </row>
    <row r="19774" spans="1:8" x14ac:dyDescent="0.55000000000000004">
      <c r="A19774" s="33">
        <v>44328</v>
      </c>
      <c r="B19774" s="1" t="s">
        <v>42</v>
      </c>
      <c r="C19774">
        <v>5443</v>
      </c>
      <c r="D19774">
        <v>108427</v>
      </c>
      <c r="E19774" s="32">
        <v>3492</v>
      </c>
      <c r="F19774">
        <v>49</v>
      </c>
      <c r="G19774" s="32">
        <v>863</v>
      </c>
      <c r="H19774" s="32">
        <v>20</v>
      </c>
    </row>
    <row r="19775" spans="1:8" x14ac:dyDescent="0.55000000000000004">
      <c r="A19775" s="33">
        <v>44328</v>
      </c>
      <c r="B19775" s="1" t="s">
        <v>43</v>
      </c>
      <c r="C19775">
        <v>7303</v>
      </c>
      <c r="D19775">
        <v>307758</v>
      </c>
      <c r="E19775" s="32">
        <v>5995</v>
      </c>
      <c r="F19775">
        <v>111</v>
      </c>
      <c r="G19775" s="32">
        <v>762</v>
      </c>
      <c r="H19775" s="32">
        <v>13</v>
      </c>
    </row>
    <row r="19776" spans="1:8" x14ac:dyDescent="0.55000000000000004">
      <c r="A19776" s="33">
        <v>44328</v>
      </c>
      <c r="B19776" s="1" t="s">
        <v>44</v>
      </c>
      <c r="C19776">
        <v>2231</v>
      </c>
      <c r="D19776">
        <v>82172</v>
      </c>
      <c r="E19776" s="32">
        <v>1754</v>
      </c>
      <c r="F19776">
        <v>49</v>
      </c>
      <c r="G19776" s="32">
        <v>428</v>
      </c>
      <c r="H19776" s="32">
        <v>6</v>
      </c>
    </row>
    <row r="19777" spans="1:8" x14ac:dyDescent="0.55000000000000004">
      <c r="A19777" s="33">
        <v>44328</v>
      </c>
      <c r="B19777" s="1" t="s">
        <v>45</v>
      </c>
      <c r="C19777">
        <v>1526</v>
      </c>
      <c r="D19777">
        <v>48606</v>
      </c>
      <c r="E19777" s="32">
        <v>1264</v>
      </c>
      <c r="F19777">
        <v>52</v>
      </c>
      <c r="G19777" s="32">
        <v>210</v>
      </c>
      <c r="H19777" s="32">
        <v>7</v>
      </c>
    </row>
    <row r="19778" spans="1:8" x14ac:dyDescent="0.55000000000000004">
      <c r="A19778" s="33">
        <v>44328</v>
      </c>
      <c r="B19778" s="1" t="s">
        <v>46</v>
      </c>
      <c r="C19778">
        <v>1685</v>
      </c>
      <c r="D19778">
        <v>67225</v>
      </c>
      <c r="E19778" s="32">
        <v>1258</v>
      </c>
      <c r="F19778">
        <v>23</v>
      </c>
      <c r="G19778" s="32">
        <v>410</v>
      </c>
      <c r="H19778" s="32">
        <v>4</v>
      </c>
    </row>
    <row r="19779" spans="1:8" x14ac:dyDescent="0.55000000000000004">
      <c r="A19779" s="33">
        <v>44328</v>
      </c>
      <c r="B19779" s="1" t="s">
        <v>47</v>
      </c>
      <c r="C19779">
        <v>2567</v>
      </c>
      <c r="D19779">
        <v>69986</v>
      </c>
      <c r="E19779" s="32">
        <v>2256</v>
      </c>
      <c r="F19779">
        <v>63</v>
      </c>
      <c r="G19779" s="32">
        <v>248</v>
      </c>
      <c r="H19779" s="32">
        <v>8</v>
      </c>
    </row>
    <row r="19780" spans="1:8" x14ac:dyDescent="0.55000000000000004">
      <c r="A19780" s="33">
        <v>44328</v>
      </c>
      <c r="B19780" s="1" t="s">
        <v>48</v>
      </c>
      <c r="C19780">
        <v>1132</v>
      </c>
      <c r="D19780">
        <v>8604</v>
      </c>
      <c r="E19780" s="32">
        <v>1058</v>
      </c>
      <c r="F19780">
        <v>20</v>
      </c>
      <c r="G19780" s="32">
        <v>54</v>
      </c>
      <c r="H19780" s="32">
        <v>3</v>
      </c>
    </row>
    <row r="19781" spans="1:8" x14ac:dyDescent="0.55000000000000004">
      <c r="A19781" s="33">
        <v>44328</v>
      </c>
      <c r="B19781" s="1" t="s">
        <v>49</v>
      </c>
      <c r="C19781">
        <v>28243</v>
      </c>
      <c r="D19781">
        <v>655689</v>
      </c>
      <c r="E19781" s="32">
        <v>22647</v>
      </c>
      <c r="F19781">
        <v>374</v>
      </c>
      <c r="G19781" s="32">
        <v>4534</v>
      </c>
      <c r="H19781" s="32">
        <v>61</v>
      </c>
    </row>
    <row r="19782" spans="1:8" x14ac:dyDescent="0.55000000000000004">
      <c r="A19782" s="33">
        <v>44328</v>
      </c>
      <c r="B19782" s="1" t="s">
        <v>50</v>
      </c>
      <c r="C19782">
        <v>2091</v>
      </c>
      <c r="D19782">
        <v>43346</v>
      </c>
      <c r="E19782" s="32">
        <v>1650</v>
      </c>
      <c r="F19782">
        <v>15</v>
      </c>
      <c r="G19782" s="32">
        <v>364</v>
      </c>
      <c r="H19782" s="32">
        <v>3</v>
      </c>
    </row>
    <row r="19783" spans="1:8" x14ac:dyDescent="0.55000000000000004">
      <c r="A19783" s="33">
        <v>44328</v>
      </c>
      <c r="B19783" s="1" t="s">
        <v>51</v>
      </c>
      <c r="C19783">
        <v>2603</v>
      </c>
      <c r="D19783">
        <v>99416</v>
      </c>
      <c r="E19783" s="32">
        <v>2037</v>
      </c>
      <c r="F19783">
        <v>46</v>
      </c>
      <c r="G19783" s="32">
        <v>523</v>
      </c>
      <c r="H19783" s="32">
        <v>13</v>
      </c>
    </row>
    <row r="19784" spans="1:8" x14ac:dyDescent="0.55000000000000004">
      <c r="A19784" s="33">
        <v>44328</v>
      </c>
      <c r="B19784" s="1" t="s">
        <v>52</v>
      </c>
      <c r="C19784">
        <v>4914</v>
      </c>
      <c r="D19784">
        <v>69306</v>
      </c>
      <c r="E19784" s="32">
        <v>4140</v>
      </c>
      <c r="F19784">
        <v>83</v>
      </c>
      <c r="G19784" s="32">
        <v>691</v>
      </c>
      <c r="H19784" s="32">
        <v>18</v>
      </c>
    </row>
    <row r="19785" spans="1:8" x14ac:dyDescent="0.55000000000000004">
      <c r="A19785" s="33">
        <v>44328</v>
      </c>
      <c r="B19785" s="1" t="s">
        <v>53</v>
      </c>
      <c r="C19785">
        <v>2590</v>
      </c>
      <c r="D19785">
        <v>123713</v>
      </c>
      <c r="E19785" s="32">
        <v>1878</v>
      </c>
      <c r="F19785">
        <v>30</v>
      </c>
      <c r="G19785" s="32">
        <v>682</v>
      </c>
      <c r="H19785" s="32">
        <v>3</v>
      </c>
    </row>
    <row r="19786" spans="1:8" x14ac:dyDescent="0.55000000000000004">
      <c r="A19786" s="33">
        <v>44328</v>
      </c>
      <c r="B19786" s="1" t="s">
        <v>54</v>
      </c>
      <c r="C19786">
        <v>2697</v>
      </c>
      <c r="D19786">
        <v>35075</v>
      </c>
      <c r="E19786" s="32">
        <v>2207</v>
      </c>
      <c r="F19786">
        <v>25</v>
      </c>
      <c r="G19786" s="32">
        <v>457</v>
      </c>
      <c r="H19786" s="32">
        <v>5</v>
      </c>
    </row>
    <row r="19787" spans="1:8" x14ac:dyDescent="0.55000000000000004">
      <c r="A19787" s="33">
        <v>44328</v>
      </c>
      <c r="B19787" s="1" t="s">
        <v>55</v>
      </c>
      <c r="C19787">
        <v>2710</v>
      </c>
      <c r="D19787">
        <v>89488</v>
      </c>
      <c r="E19787" s="32">
        <v>2213</v>
      </c>
      <c r="F19787">
        <v>28</v>
      </c>
      <c r="G19787" s="32">
        <v>436</v>
      </c>
      <c r="H19787" s="32">
        <v>4</v>
      </c>
    </row>
    <row r="19788" spans="1:8" x14ac:dyDescent="0.55000000000000004">
      <c r="A19788" s="33">
        <v>44328</v>
      </c>
      <c r="B19788" s="1" t="s">
        <v>56</v>
      </c>
      <c r="C19788">
        <v>13372</v>
      </c>
      <c r="D19788">
        <v>199885</v>
      </c>
      <c r="E19788" s="32">
        <v>12047</v>
      </c>
      <c r="F19788">
        <v>140</v>
      </c>
      <c r="G19788" s="32">
        <v>1191</v>
      </c>
      <c r="H19788" s="32">
        <v>15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3"/>
  <sheetViews>
    <sheetView tabSelected="1" workbookViewId="0">
      <selection activeCell="C9" sqref="C9"/>
    </sheetView>
  </sheetViews>
  <sheetFormatPr defaultRowHeight="18" x14ac:dyDescent="0.55000000000000004"/>
  <cols>
    <col min="1" max="1" width="12.1640625" style="116" customWidth="1"/>
    <col min="2" max="2" width="10.9140625" style="26" bestFit="1" customWidth="1"/>
    <col min="3" max="3" width="10.75" style="26" bestFit="1" customWidth="1"/>
    <col min="4" max="4" width="8.58203125" style="26" bestFit="1" customWidth="1"/>
    <col min="5" max="5" width="8.25" style="26" bestFit="1" customWidth="1"/>
    <col min="6" max="6" width="8.83203125" style="26" customWidth="1"/>
    <col min="7" max="7" width="9.6640625" style="26" customWidth="1"/>
    <col min="8" max="8" width="9.83203125" style="26" customWidth="1"/>
    <col min="9" max="9" width="9.1640625" style="26" bestFit="1" customWidth="1"/>
    <col min="10" max="10" width="7.33203125" style="26" customWidth="1"/>
    <col min="11" max="11" width="7.25" style="26" customWidth="1"/>
    <col min="12" max="12" width="5.6640625" style="26" customWidth="1"/>
    <col min="13" max="13" width="10.25" style="26" customWidth="1"/>
    <col min="14" max="14" width="10.75" style="26" bestFit="1" customWidth="1"/>
    <col min="15" max="15" width="9" style="26" customWidth="1"/>
    <col min="16" max="16" width="11.4140625" style="26" customWidth="1"/>
    <col min="17" max="17" width="8.6640625" style="26" customWidth="1"/>
    <col min="18" max="16384" width="8.6640625" style="26"/>
  </cols>
  <sheetData>
    <row r="1" spans="1:17" x14ac:dyDescent="0.55000000000000004">
      <c r="B1" s="118" t="s">
        <v>146</v>
      </c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</row>
    <row r="2" spans="1:17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7" x14ac:dyDescent="0.55000000000000004">
      <c r="A3" s="37">
        <f>DATE($A$9, $B$9, $C$9)</f>
        <v>44329</v>
      </c>
      <c r="B3" s="26" t="s">
        <v>153</v>
      </c>
      <c r="C3" s="26">
        <f>IF(D21="", "", D21)</f>
        <v>655777</v>
      </c>
      <c r="D3" s="26">
        <f>IF(C21="", "", C21)</f>
        <v>12125148</v>
      </c>
      <c r="F3" s="26" t="str">
        <f>IF(F21="", "", F21)</f>
        <v/>
      </c>
      <c r="G3" s="26" t="str">
        <f>IF(G21="", "", G21)</f>
        <v/>
      </c>
      <c r="H3" s="26">
        <f>IF(I21="", "", I21)</f>
        <v>70104</v>
      </c>
      <c r="I3" s="26" t="str">
        <f>IF(J21="", "", J21)</f>
        <v/>
      </c>
      <c r="J3" s="26">
        <f>IF(K21="", "", K21)</f>
        <v>1214</v>
      </c>
      <c r="K3" s="26" t="str">
        <f>IF(L21="", "", L21)</f>
        <v/>
      </c>
      <c r="L3" s="26" t="str">
        <f>IF(M21="", "", M21)</f>
        <v/>
      </c>
      <c r="M3" s="26">
        <f>IF(O21="", "", O21)</f>
        <v>571211</v>
      </c>
      <c r="N3" s="26">
        <f>IF(P21="", "", P21)</f>
        <v>11161</v>
      </c>
      <c r="O3" s="54">
        <f>N15</f>
        <v>0</v>
      </c>
      <c r="P3" s="58">
        <f>O15</f>
        <v>0</v>
      </c>
    </row>
    <row r="4" spans="1:17" x14ac:dyDescent="0.55000000000000004">
      <c r="A4" s="37">
        <f>DATE($A$9, $B$9, $C$9)</f>
        <v>44329</v>
      </c>
      <c r="B4" s="26" t="s">
        <v>154</v>
      </c>
      <c r="C4" s="26">
        <f>IF(D22="", "", D22)</f>
        <v>2837</v>
      </c>
      <c r="D4" s="26">
        <f>IF(C22="", "", C22)</f>
        <v>663734</v>
      </c>
      <c r="E4" s="26" t="str">
        <f>IF(E22="", "", E22)</f>
        <v/>
      </c>
      <c r="F4" s="26" t="str">
        <f>IF(F22="", "", F22)</f>
        <v/>
      </c>
      <c r="G4" s="26" t="str">
        <f>IF(G22="", "", G22)</f>
        <v/>
      </c>
      <c r="H4" s="26">
        <f>IF(I22="", "", I22)</f>
        <v>146</v>
      </c>
      <c r="I4" s="26" t="str">
        <f>IF(J22="", "", J22)</f>
        <v/>
      </c>
      <c r="J4" s="26">
        <f>IF(K22="", "", K22)</f>
        <v>0</v>
      </c>
      <c r="K4" s="26" t="str">
        <f>IF(L22="", "", L22)</f>
        <v/>
      </c>
      <c r="L4" s="26" t="str">
        <f>IF(M22="", "", M22)</f>
        <v/>
      </c>
      <c r="M4" s="26">
        <f>IF(O22="", "", O22)</f>
        <v>2687</v>
      </c>
      <c r="N4" s="26">
        <f>IF(P22="", "", P22)</f>
        <v>4</v>
      </c>
      <c r="O4" s="27">
        <v>0</v>
      </c>
      <c r="P4" s="27">
        <v>0</v>
      </c>
    </row>
    <row r="5" spans="1:17" x14ac:dyDescent="0.55000000000000004">
      <c r="A5" s="37">
        <f>DATE($A$9, $B$9, $C$9)</f>
        <v>44329</v>
      </c>
      <c r="B5" s="26" t="s">
        <v>155</v>
      </c>
      <c r="C5" s="26">
        <f>IF(D23="", "", D23)</f>
        <v>15</v>
      </c>
      <c r="D5" s="26">
        <f>IF(C23="", "", C23)</f>
        <v>829</v>
      </c>
      <c r="E5" s="26" t="str">
        <f>IF(E23="", "", E23)</f>
        <v/>
      </c>
      <c r="F5" s="26" t="str">
        <f>IF(F23="", "", F23)</f>
        <v/>
      </c>
      <c r="G5" s="26" t="str">
        <f>IF(G23="", "", G23)</f>
        <v/>
      </c>
      <c r="H5" s="26">
        <f>IF(I23="", "", I23)</f>
        <v>0</v>
      </c>
      <c r="I5" s="26" t="str">
        <f>IF(J23="", "", J23)</f>
        <v/>
      </c>
      <c r="J5" s="26">
        <f>IF(K23="", "", K23)</f>
        <v>0</v>
      </c>
      <c r="K5" s="26" t="str">
        <f>IF(L23="", "", L23)</f>
        <v/>
      </c>
      <c r="L5" s="26" t="str">
        <f>IF(M23="", "", M23)</f>
        <v/>
      </c>
      <c r="M5" s="26">
        <f>IF(O23="", "", O23)</f>
        <v>15</v>
      </c>
      <c r="N5" s="26">
        <f>IF(P23="", "", P23)</f>
        <v>0</v>
      </c>
      <c r="O5" s="27">
        <v>0</v>
      </c>
      <c r="P5" s="27">
        <v>0</v>
      </c>
    </row>
    <row r="7" spans="1:17" x14ac:dyDescent="0.55000000000000004">
      <c r="A7" s="27" t="s">
        <v>156</v>
      </c>
      <c r="C7" s="27"/>
      <c r="D7" s="27"/>
      <c r="E7" s="27"/>
      <c r="F7" s="27"/>
      <c r="G7" s="27"/>
      <c r="I7" s="27"/>
      <c r="M7" s="57" t="s">
        <v>293</v>
      </c>
      <c r="O7" s="27"/>
      <c r="P7" s="27"/>
    </row>
    <row r="8" spans="1:17" x14ac:dyDescent="0.55000000000000004">
      <c r="A8" s="27" t="s">
        <v>325</v>
      </c>
      <c r="B8" s="27"/>
      <c r="C8" s="27"/>
      <c r="D8" s="27"/>
      <c r="E8" s="27"/>
      <c r="F8" s="27"/>
      <c r="G8" s="27"/>
      <c r="J8" s="117" t="s">
        <v>329</v>
      </c>
      <c r="K8" s="117"/>
      <c r="L8" s="117"/>
      <c r="M8" s="117"/>
      <c r="N8" s="117"/>
      <c r="O8" s="117"/>
      <c r="P8" s="117"/>
      <c r="Q8" s="117"/>
    </row>
    <row r="9" spans="1:17" x14ac:dyDescent="0.55000000000000004">
      <c r="A9" s="4">
        <v>2021</v>
      </c>
      <c r="B9" s="4">
        <v>5</v>
      </c>
      <c r="C9" s="4">
        <v>13</v>
      </c>
    </row>
    <row r="10" spans="1:17" x14ac:dyDescent="0.55000000000000004">
      <c r="C10" s="118" t="s">
        <v>157</v>
      </c>
      <c r="D10" s="118"/>
      <c r="E10" s="118" t="s">
        <v>158</v>
      </c>
      <c r="F10" s="118"/>
      <c r="G10" s="118" t="s">
        <v>159</v>
      </c>
      <c r="H10" s="118" t="s">
        <v>160</v>
      </c>
      <c r="I10" s="118" t="s">
        <v>161</v>
      </c>
      <c r="K10" s="118" t="s">
        <v>283</v>
      </c>
      <c r="L10" s="118"/>
      <c r="N10" s="47"/>
    </row>
    <row r="11" spans="1:17" x14ac:dyDescent="0.55000000000000004">
      <c r="C11" s="30" t="s">
        <v>162</v>
      </c>
      <c r="D11" s="30" t="s">
        <v>163</v>
      </c>
      <c r="E11" s="30" t="s">
        <v>164</v>
      </c>
      <c r="F11" s="30" t="s">
        <v>165</v>
      </c>
      <c r="G11" s="118"/>
      <c r="H11" s="118"/>
      <c r="I11" s="119"/>
      <c r="M11" s="118" t="s">
        <v>284</v>
      </c>
      <c r="N11" s="118"/>
      <c r="O11" s="52" t="s">
        <v>285</v>
      </c>
      <c r="P11" s="53" t="s">
        <v>291</v>
      </c>
    </row>
    <row r="12" spans="1:17" x14ac:dyDescent="0.55000000000000004">
      <c r="B12" s="27" t="s">
        <v>166</v>
      </c>
      <c r="C12" s="51">
        <v>12125148</v>
      </c>
      <c r="D12" s="51">
        <v>655777</v>
      </c>
      <c r="E12" s="51">
        <v>70104</v>
      </c>
      <c r="F12" s="51">
        <v>1214</v>
      </c>
      <c r="G12" s="51">
        <v>571211</v>
      </c>
      <c r="H12" s="51">
        <v>11161</v>
      </c>
      <c r="I12" s="3"/>
      <c r="L12" s="118" t="s">
        <v>289</v>
      </c>
      <c r="M12" s="118"/>
      <c r="N12" s="50"/>
      <c r="O12" s="50"/>
      <c r="P12" s="55">
        <f>SUM(N12:O12)</f>
        <v>0</v>
      </c>
      <c r="Q12" s="27"/>
    </row>
    <row r="13" spans="1:17" x14ac:dyDescent="0.55000000000000004">
      <c r="B13" s="27" t="s">
        <v>167</v>
      </c>
      <c r="C13" s="51">
        <v>663734</v>
      </c>
      <c r="D13" s="51">
        <v>2837</v>
      </c>
      <c r="E13" s="51">
        <v>146</v>
      </c>
      <c r="F13" s="51">
        <v>0</v>
      </c>
      <c r="G13" s="51">
        <v>2687</v>
      </c>
      <c r="H13" s="51">
        <v>4</v>
      </c>
      <c r="I13" s="3"/>
      <c r="L13" s="118" t="s">
        <v>290</v>
      </c>
      <c r="M13" s="118"/>
      <c r="N13" s="4"/>
      <c r="O13" s="4"/>
      <c r="P13" s="55">
        <f t="shared" ref="P13:P15" si="0">SUM(N13:O13)</f>
        <v>0</v>
      </c>
    </row>
    <row r="14" spans="1:17" x14ac:dyDescent="0.55000000000000004">
      <c r="B14" s="27" t="s">
        <v>168</v>
      </c>
      <c r="C14" s="51">
        <v>829</v>
      </c>
      <c r="D14" s="51">
        <v>15</v>
      </c>
      <c r="E14" s="51">
        <v>0</v>
      </c>
      <c r="F14" s="51">
        <v>0</v>
      </c>
      <c r="G14" s="51">
        <v>15</v>
      </c>
      <c r="H14" s="51">
        <v>0</v>
      </c>
      <c r="I14" s="3"/>
      <c r="P14" s="55">
        <f t="shared" si="0"/>
        <v>0</v>
      </c>
    </row>
    <row r="15" spans="1:17" x14ac:dyDescent="0.55000000000000004">
      <c r="B15" s="48" t="s">
        <v>164</v>
      </c>
      <c r="C15" s="49">
        <f t="shared" ref="C15:H15" si="1">SUM(C12:C14)</f>
        <v>12789711</v>
      </c>
      <c r="D15" s="49">
        <f t="shared" si="1"/>
        <v>658629</v>
      </c>
      <c r="E15" s="49">
        <f t="shared" si="1"/>
        <v>70250</v>
      </c>
      <c r="F15" s="49">
        <f t="shared" si="1"/>
        <v>1214</v>
      </c>
      <c r="G15" s="49">
        <f t="shared" si="1"/>
        <v>573913</v>
      </c>
      <c r="H15" s="49">
        <f t="shared" si="1"/>
        <v>11165</v>
      </c>
      <c r="I15" s="29"/>
      <c r="L15" s="120" t="s">
        <v>291</v>
      </c>
      <c r="M15" s="120"/>
      <c r="N15" s="49">
        <f>SUM(N12:N14)</f>
        <v>0</v>
      </c>
      <c r="O15" s="49">
        <f>SUM(O12:O14)</f>
        <v>0</v>
      </c>
      <c r="P15" s="56">
        <f t="shared" si="0"/>
        <v>0</v>
      </c>
    </row>
    <row r="18" spans="1:16" x14ac:dyDescent="0.55000000000000004">
      <c r="C18" s="118" t="s">
        <v>157</v>
      </c>
      <c r="D18" s="119"/>
      <c r="E18" s="118" t="s">
        <v>169</v>
      </c>
      <c r="F18" s="119"/>
      <c r="G18" s="119"/>
      <c r="H18" s="118" t="s">
        <v>170</v>
      </c>
      <c r="I18" s="119"/>
      <c r="J18" s="119"/>
      <c r="K18" s="119"/>
      <c r="L18" s="119"/>
      <c r="M18" s="119"/>
      <c r="N18" s="119"/>
      <c r="O18" s="119"/>
      <c r="P18" s="119"/>
    </row>
    <row r="19" spans="1:16" x14ac:dyDescent="0.55000000000000004">
      <c r="C19" s="119"/>
      <c r="D19" s="119"/>
      <c r="E19" s="119"/>
      <c r="F19" s="119"/>
      <c r="G19" s="119"/>
      <c r="H19" s="118" t="s">
        <v>158</v>
      </c>
      <c r="I19" s="119"/>
      <c r="J19" s="119"/>
      <c r="K19" s="119"/>
      <c r="L19" s="119"/>
      <c r="M19" s="119"/>
      <c r="N19" s="119"/>
      <c r="O19" s="118" t="s">
        <v>159</v>
      </c>
      <c r="P19" s="118" t="s">
        <v>160</v>
      </c>
    </row>
    <row r="20" spans="1:16" x14ac:dyDescent="0.55000000000000004">
      <c r="C20" s="26" t="s">
        <v>162</v>
      </c>
      <c r="D20" s="26" t="s">
        <v>163</v>
      </c>
      <c r="E20" s="26" t="s">
        <v>171</v>
      </c>
      <c r="F20" s="26" t="s">
        <v>172</v>
      </c>
      <c r="G20" s="26" t="s">
        <v>173</v>
      </c>
      <c r="H20" s="3"/>
      <c r="I20" s="26" t="s">
        <v>164</v>
      </c>
      <c r="J20" s="26" t="s">
        <v>174</v>
      </c>
      <c r="K20" s="26" t="s">
        <v>165</v>
      </c>
      <c r="L20" s="26" t="s">
        <v>175</v>
      </c>
      <c r="M20" s="26" t="s">
        <v>176</v>
      </c>
      <c r="N20" s="26" t="s">
        <v>173</v>
      </c>
      <c r="O20" s="119"/>
      <c r="P20" s="119"/>
    </row>
    <row r="21" spans="1:16" x14ac:dyDescent="0.55000000000000004">
      <c r="B21" s="26" t="s">
        <v>166</v>
      </c>
      <c r="C21" s="28">
        <f t="shared" ref="C21:D23" si="2">C12</f>
        <v>12125148</v>
      </c>
      <c r="D21" s="28">
        <f t="shared" si="2"/>
        <v>655777</v>
      </c>
      <c r="E21" s="3"/>
      <c r="F21" s="3"/>
      <c r="G21" s="3"/>
      <c r="H21" s="3"/>
      <c r="I21" s="28">
        <f>E12</f>
        <v>70104</v>
      </c>
      <c r="J21" s="3"/>
      <c r="K21" s="28">
        <f>F12</f>
        <v>1214</v>
      </c>
      <c r="L21" s="3"/>
      <c r="M21" s="3"/>
      <c r="N21" s="16">
        <f>G21</f>
        <v>0</v>
      </c>
      <c r="O21" s="28">
        <f t="shared" ref="O21:P23" si="3">G12</f>
        <v>571211</v>
      </c>
      <c r="P21" s="28">
        <f t="shared" si="3"/>
        <v>11161</v>
      </c>
    </row>
    <row r="22" spans="1:16" x14ac:dyDescent="0.55000000000000004">
      <c r="B22" s="26" t="s">
        <v>167</v>
      </c>
      <c r="C22" s="28">
        <f t="shared" si="2"/>
        <v>663734</v>
      </c>
      <c r="D22" s="28">
        <f t="shared" si="2"/>
        <v>2837</v>
      </c>
      <c r="E22" s="3"/>
      <c r="F22" s="3"/>
      <c r="G22" s="3"/>
      <c r="H22" s="3"/>
      <c r="I22" s="28">
        <f>E13</f>
        <v>146</v>
      </c>
      <c r="J22" s="3"/>
      <c r="K22" s="28">
        <f>F13</f>
        <v>0</v>
      </c>
      <c r="L22" s="3"/>
      <c r="M22" s="3"/>
      <c r="N22" s="16">
        <f>G22</f>
        <v>0</v>
      </c>
      <c r="O22" s="28">
        <f t="shared" si="3"/>
        <v>2687</v>
      </c>
      <c r="P22" s="28">
        <f t="shared" si="3"/>
        <v>4</v>
      </c>
    </row>
    <row r="23" spans="1:16" x14ac:dyDescent="0.55000000000000004">
      <c r="B23" s="26" t="s">
        <v>168</v>
      </c>
      <c r="C23" s="28">
        <f t="shared" si="2"/>
        <v>829</v>
      </c>
      <c r="D23" s="28">
        <f t="shared" si="2"/>
        <v>15</v>
      </c>
      <c r="E23" s="3"/>
      <c r="F23" s="3"/>
      <c r="G23" s="3"/>
      <c r="H23" s="3"/>
      <c r="I23" s="28">
        <f>E14</f>
        <v>0</v>
      </c>
      <c r="J23" s="3"/>
      <c r="K23" s="28">
        <f>F14</f>
        <v>0</v>
      </c>
      <c r="L23" s="3"/>
      <c r="M23" s="3"/>
      <c r="N23" s="16">
        <f>G23</f>
        <v>0</v>
      </c>
      <c r="O23" s="28">
        <f t="shared" si="3"/>
        <v>15</v>
      </c>
      <c r="P23" s="28">
        <f t="shared" si="3"/>
        <v>0</v>
      </c>
    </row>
    <row r="24" spans="1:16" x14ac:dyDescent="0.55000000000000004">
      <c r="B24" s="26" t="s">
        <v>164</v>
      </c>
      <c r="C24" s="26">
        <f t="shared" ref="C24:P24" si="4">SUM(C21:C23)</f>
        <v>12789711</v>
      </c>
      <c r="D24" s="26">
        <f t="shared" si="4"/>
        <v>658629</v>
      </c>
      <c r="E24" s="26">
        <f t="shared" si="4"/>
        <v>0</v>
      </c>
      <c r="F24" s="26">
        <f t="shared" si="4"/>
        <v>0</v>
      </c>
      <c r="G24" s="26">
        <f t="shared" si="4"/>
        <v>0</v>
      </c>
      <c r="H24" s="26">
        <f t="shared" si="4"/>
        <v>0</v>
      </c>
      <c r="I24" s="26">
        <f t="shared" si="4"/>
        <v>70250</v>
      </c>
      <c r="J24" s="26">
        <f t="shared" si="4"/>
        <v>0</v>
      </c>
      <c r="K24" s="26">
        <f t="shared" si="4"/>
        <v>1214</v>
      </c>
      <c r="L24" s="26">
        <f t="shared" si="4"/>
        <v>0</v>
      </c>
      <c r="M24" s="26">
        <f t="shared" si="4"/>
        <v>0</v>
      </c>
      <c r="N24" s="26">
        <f t="shared" si="4"/>
        <v>0</v>
      </c>
      <c r="O24" s="26">
        <f t="shared" si="4"/>
        <v>573913</v>
      </c>
      <c r="P24" s="26">
        <f t="shared" si="4"/>
        <v>11165</v>
      </c>
    </row>
    <row r="26" spans="1:16" x14ac:dyDescent="0.55000000000000004">
      <c r="F26" s="118" t="s">
        <v>279</v>
      </c>
      <c r="G26" s="119"/>
      <c r="H26" s="119"/>
      <c r="I26" s="119"/>
      <c r="J26" s="119"/>
      <c r="K26" s="119"/>
    </row>
    <row r="27" spans="1:16" x14ac:dyDescent="0.55000000000000004">
      <c r="E27" s="26" t="s">
        <v>324</v>
      </c>
      <c r="F27" s="117" t="s">
        <v>281</v>
      </c>
      <c r="G27" s="117"/>
      <c r="H27" s="117"/>
      <c r="I27" s="117"/>
      <c r="J27" s="117"/>
      <c r="K27" s="117"/>
      <c r="L27" s="117"/>
    </row>
    <row r="29" spans="1:16" x14ac:dyDescent="0.55000000000000004">
      <c r="F29" s="118" t="s">
        <v>288</v>
      </c>
      <c r="G29" s="118"/>
      <c r="H29" s="118"/>
      <c r="I29" s="118"/>
      <c r="J29" s="118"/>
      <c r="K29" s="118"/>
      <c r="L29" s="118"/>
    </row>
    <row r="30" spans="1:16" x14ac:dyDescent="0.55000000000000004">
      <c r="F30" s="117" t="s">
        <v>282</v>
      </c>
      <c r="G30" s="117"/>
      <c r="H30" s="117"/>
      <c r="I30" s="117"/>
      <c r="J30" s="117"/>
      <c r="K30" s="117"/>
      <c r="L30" s="117"/>
      <c r="M30" s="117"/>
      <c r="N30" s="117"/>
    </row>
    <row r="31" spans="1:16" s="81" customFormat="1" x14ac:dyDescent="0.55000000000000004">
      <c r="A31" s="116"/>
      <c r="F31" s="80"/>
      <c r="G31" s="80"/>
      <c r="H31" s="80"/>
      <c r="I31" s="80"/>
      <c r="J31" s="80"/>
      <c r="K31" s="80"/>
      <c r="L31" s="80"/>
      <c r="M31" s="80"/>
      <c r="N31" s="80"/>
    </row>
    <row r="32" spans="1:16" ht="18.5" customHeight="1" x14ac:dyDescent="0.55000000000000004">
      <c r="G32" s="118" t="s">
        <v>330</v>
      </c>
      <c r="H32" s="118"/>
      <c r="I32" s="118"/>
      <c r="J32" s="118"/>
      <c r="K32" s="118"/>
      <c r="L32" s="118"/>
    </row>
    <row r="33" spans="6:14" x14ac:dyDescent="0.55000000000000004">
      <c r="F33" s="118" t="s">
        <v>292</v>
      </c>
      <c r="G33" s="118"/>
      <c r="H33" s="118"/>
      <c r="I33" s="118"/>
      <c r="J33" s="118"/>
      <c r="K33" s="118"/>
      <c r="L33" s="118"/>
      <c r="M33" s="118"/>
      <c r="N33" s="118"/>
    </row>
  </sheetData>
  <mergeCells count="24">
    <mergeCell ref="F33:N33"/>
    <mergeCell ref="G32:L32"/>
    <mergeCell ref="F30:N30"/>
    <mergeCell ref="C10:D10"/>
    <mergeCell ref="B1:O1"/>
    <mergeCell ref="H18:P18"/>
    <mergeCell ref="H19:N19"/>
    <mergeCell ref="O19:O20"/>
    <mergeCell ref="P19:P20"/>
    <mergeCell ref="C18:D19"/>
    <mergeCell ref="E18:G19"/>
    <mergeCell ref="I10:I11"/>
    <mergeCell ref="F29:L29"/>
    <mergeCell ref="L13:M13"/>
    <mergeCell ref="L15:M15"/>
    <mergeCell ref="F27:L27"/>
    <mergeCell ref="F26:K26"/>
    <mergeCell ref="J8:Q8"/>
    <mergeCell ref="K10:L10"/>
    <mergeCell ref="M11:N11"/>
    <mergeCell ref="L12:M12"/>
    <mergeCell ref="E10:F10"/>
    <mergeCell ref="G10:G11"/>
    <mergeCell ref="H10:H11"/>
  </mergeCells>
  <phoneticPr fontId="1"/>
  <hyperlinks>
    <hyperlink ref="F27" r:id="rId1" xr:uid="{00000000-0004-0000-0200-000000000000}"/>
    <hyperlink ref="F26" r:id="rId2" display="https://www.mhlw.go.jp/stf/houdou/index.html" xr:uid="{A5FBDD7E-54B0-4B07-8210-16A316294C3E}"/>
    <hyperlink ref="A8" r:id="rId3" xr:uid="{1978F536-00C7-4DC2-93F0-098C7C0307AD}"/>
    <hyperlink ref="F30" r:id="rId4" xr:uid="{CA3F1DC0-B858-4969-B410-3FF604DB5925}"/>
    <hyperlink ref="J8" r:id="rId5" xr:uid="{D68CED74-80A1-4F04-B2A0-C19ECD9E78D5}"/>
    <hyperlink ref="F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workbookViewId="0">
      <pane ySplit="2" topLeftCell="A24" activePane="bottomLeft" state="frozen"/>
      <selection pane="bottomLeft" activeCell="A35" sqref="A35"/>
    </sheetView>
  </sheetViews>
  <sheetFormatPr defaultRowHeight="18" x14ac:dyDescent="0.55000000000000004"/>
  <cols>
    <col min="1" max="1" width="11.08203125" style="75" bestFit="1" customWidth="1"/>
    <col min="2" max="2" width="8.6640625" style="87"/>
    <col min="3" max="5" width="8.6640625" style="98"/>
    <col min="6" max="6" width="11.08203125" style="75" bestFit="1" customWidth="1"/>
    <col min="7" max="7" width="8.6640625" style="87"/>
    <col min="8" max="10" width="8.6640625" style="59"/>
    <col min="11" max="11" width="8.6640625" style="75"/>
    <col min="12" max="12" width="9.1640625" style="59" bestFit="1" customWidth="1"/>
    <col min="13" max="16384" width="8.6640625" style="59"/>
  </cols>
  <sheetData>
    <row r="1" spans="1:13" x14ac:dyDescent="0.55000000000000004">
      <c r="A1" s="118" t="s">
        <v>317</v>
      </c>
      <c r="B1" s="118"/>
      <c r="C1" s="118"/>
      <c r="D1" s="118"/>
      <c r="E1" s="118"/>
      <c r="F1" s="118"/>
      <c r="G1" s="118"/>
      <c r="H1" s="118"/>
      <c r="I1" s="118"/>
      <c r="J1" s="118"/>
      <c r="K1" s="118" t="s">
        <v>319</v>
      </c>
      <c r="L1" s="118"/>
      <c r="M1" s="118"/>
    </row>
    <row r="2" spans="1:13" x14ac:dyDescent="0.55000000000000004">
      <c r="A2" s="121" t="s">
        <v>289</v>
      </c>
      <c r="B2" s="121"/>
      <c r="C2" s="121"/>
      <c r="D2" s="121"/>
      <c r="E2" s="121"/>
      <c r="F2" s="121" t="s">
        <v>316</v>
      </c>
      <c r="G2" s="121"/>
      <c r="H2" s="121"/>
      <c r="I2" s="121"/>
      <c r="J2" s="121"/>
      <c r="K2" s="118" t="s">
        <v>291</v>
      </c>
      <c r="L2" s="118"/>
      <c r="M2" s="118"/>
    </row>
    <row r="3" spans="1:13" x14ac:dyDescent="0.55000000000000004">
      <c r="A3" s="78" t="s">
        <v>294</v>
      </c>
      <c r="B3" s="60" t="s">
        <v>295</v>
      </c>
      <c r="C3" s="91" t="s">
        <v>296</v>
      </c>
      <c r="D3" s="92" t="s">
        <v>297</v>
      </c>
      <c r="E3" s="93" t="s">
        <v>298</v>
      </c>
      <c r="F3" s="77" t="s">
        <v>304</v>
      </c>
      <c r="G3" s="61" t="s">
        <v>305</v>
      </c>
      <c r="H3" s="61" t="s">
        <v>306</v>
      </c>
      <c r="I3" s="70" t="s">
        <v>307</v>
      </c>
      <c r="J3" s="72" t="s">
        <v>308</v>
      </c>
      <c r="K3" s="76" t="s">
        <v>318</v>
      </c>
      <c r="L3" s="71" t="s">
        <v>284</v>
      </c>
      <c r="M3" s="73" t="s">
        <v>285</v>
      </c>
    </row>
    <row r="4" spans="1:13" x14ac:dyDescent="0.55000000000000004">
      <c r="A4" s="64">
        <v>44298</v>
      </c>
      <c r="B4" s="60" t="s">
        <v>301</v>
      </c>
      <c r="C4" s="94">
        <v>96936</v>
      </c>
      <c r="D4" s="94">
        <v>26850</v>
      </c>
      <c r="E4" s="94">
        <v>70086</v>
      </c>
      <c r="F4" s="65">
        <v>44298</v>
      </c>
      <c r="G4" s="61" t="s">
        <v>311</v>
      </c>
      <c r="H4" s="62">
        <v>2426</v>
      </c>
      <c r="I4" s="62">
        <v>2426</v>
      </c>
      <c r="J4" s="63">
        <v>0</v>
      </c>
      <c r="K4" s="74">
        <f>IF(AND(A4="", F4=""), "", IF(A4=F4, A4, "Discrepancy"))</f>
        <v>44298</v>
      </c>
      <c r="L4" s="69">
        <f>IF(AND(A4="", F4=""), "", D4+I4)</f>
        <v>29276</v>
      </c>
      <c r="M4" s="69">
        <f>IF(OR(B4="", G4=""), "", E4+J4)</f>
        <v>70086</v>
      </c>
    </row>
    <row r="5" spans="1:13" x14ac:dyDescent="0.55000000000000004">
      <c r="A5" s="64">
        <v>44299</v>
      </c>
      <c r="B5" s="60" t="s">
        <v>300</v>
      </c>
      <c r="C5" s="94">
        <v>53986</v>
      </c>
      <c r="D5" s="94">
        <v>13896</v>
      </c>
      <c r="E5" s="94">
        <v>40090</v>
      </c>
      <c r="F5" s="65">
        <v>44299</v>
      </c>
      <c r="G5" s="61" t="s">
        <v>310</v>
      </c>
      <c r="H5" s="62">
        <v>1801</v>
      </c>
      <c r="I5" s="62">
        <v>1801</v>
      </c>
      <c r="J5" s="63">
        <v>0</v>
      </c>
      <c r="K5" s="74">
        <f t="shared" ref="K5:K68" si="0">IF(AND(A5="", F5=""), "", IF(A5=F5, A5, "Discrepancy"))</f>
        <v>44299</v>
      </c>
      <c r="L5" s="69">
        <f t="shared" ref="L5:L68" si="1">IF(AND(A5="", F5=""), "", D5+I5)</f>
        <v>15697</v>
      </c>
      <c r="M5" s="69">
        <f t="shared" ref="M5:M68" si="2">IF(OR(B5="", G5=""), "", E5+J5)</f>
        <v>40090</v>
      </c>
    </row>
    <row r="6" spans="1:13" x14ac:dyDescent="0.55000000000000004">
      <c r="A6" s="64">
        <v>44300</v>
      </c>
      <c r="B6" s="60" t="s">
        <v>299</v>
      </c>
      <c r="C6" s="94">
        <v>50996</v>
      </c>
      <c r="D6" s="94">
        <v>9569</v>
      </c>
      <c r="E6" s="94">
        <v>41427</v>
      </c>
      <c r="F6" s="65">
        <v>44300</v>
      </c>
      <c r="G6" s="61" t="s">
        <v>309</v>
      </c>
      <c r="H6" s="62">
        <v>2171</v>
      </c>
      <c r="I6" s="62">
        <v>2171</v>
      </c>
      <c r="J6" s="63">
        <v>0</v>
      </c>
      <c r="K6" s="74">
        <f t="shared" si="0"/>
        <v>44300</v>
      </c>
      <c r="L6" s="69">
        <f t="shared" si="1"/>
        <v>11740</v>
      </c>
      <c r="M6" s="69">
        <f t="shared" si="2"/>
        <v>41427</v>
      </c>
    </row>
    <row r="7" spans="1:13" x14ac:dyDescent="0.55000000000000004">
      <c r="A7" s="64">
        <v>44301</v>
      </c>
      <c r="B7" s="60" t="s">
        <v>303</v>
      </c>
      <c r="C7" s="94">
        <v>52620</v>
      </c>
      <c r="D7" s="94">
        <v>16637</v>
      </c>
      <c r="E7" s="94">
        <v>35983</v>
      </c>
      <c r="F7" s="65">
        <v>44301</v>
      </c>
      <c r="G7" s="61" t="s">
        <v>315</v>
      </c>
      <c r="H7" s="62">
        <v>2393</v>
      </c>
      <c r="I7" s="62">
        <v>2393</v>
      </c>
      <c r="J7" s="63">
        <v>0</v>
      </c>
      <c r="K7" s="74">
        <f t="shared" si="0"/>
        <v>44301</v>
      </c>
      <c r="L7" s="69">
        <f t="shared" si="1"/>
        <v>19030</v>
      </c>
      <c r="M7" s="69">
        <f t="shared" si="2"/>
        <v>35983</v>
      </c>
    </row>
    <row r="8" spans="1:13" x14ac:dyDescent="0.55000000000000004">
      <c r="A8" s="64">
        <v>44302</v>
      </c>
      <c r="B8" s="60" t="s">
        <v>302</v>
      </c>
      <c r="C8" s="95">
        <v>69687</v>
      </c>
      <c r="D8" s="95">
        <v>29696</v>
      </c>
      <c r="E8" s="95">
        <v>39991</v>
      </c>
      <c r="F8" s="65">
        <v>44302</v>
      </c>
      <c r="G8" s="61" t="s">
        <v>314</v>
      </c>
      <c r="H8" s="62">
        <v>1701</v>
      </c>
      <c r="I8" s="62">
        <v>1701</v>
      </c>
      <c r="J8" s="63">
        <v>0</v>
      </c>
      <c r="K8" s="74">
        <f t="shared" si="0"/>
        <v>44302</v>
      </c>
      <c r="L8" s="69">
        <f t="shared" si="1"/>
        <v>31397</v>
      </c>
      <c r="M8" s="69">
        <f t="shared" si="2"/>
        <v>39991</v>
      </c>
    </row>
    <row r="9" spans="1:13" x14ac:dyDescent="0.55000000000000004">
      <c r="A9" s="65">
        <v>44303</v>
      </c>
      <c r="B9" s="66" t="s">
        <v>313</v>
      </c>
      <c r="C9" s="96">
        <v>0</v>
      </c>
      <c r="D9" s="96">
        <v>0</v>
      </c>
      <c r="E9" s="96">
        <v>0</v>
      </c>
      <c r="F9" s="68">
        <v>44303</v>
      </c>
      <c r="G9" s="61" t="s">
        <v>313</v>
      </c>
      <c r="H9" s="62">
        <v>2165</v>
      </c>
      <c r="I9" s="62">
        <v>2165</v>
      </c>
      <c r="J9" s="63">
        <v>0</v>
      </c>
      <c r="K9" s="74">
        <f t="shared" si="0"/>
        <v>44303</v>
      </c>
      <c r="L9" s="69">
        <f t="shared" si="1"/>
        <v>2165</v>
      </c>
      <c r="M9" s="69">
        <f t="shared" si="2"/>
        <v>0</v>
      </c>
    </row>
    <row r="10" spans="1:13" x14ac:dyDescent="0.55000000000000004">
      <c r="A10" s="65">
        <v>44304</v>
      </c>
      <c r="B10" s="66" t="s">
        <v>312</v>
      </c>
      <c r="C10" s="96">
        <v>0</v>
      </c>
      <c r="D10" s="96">
        <v>0</v>
      </c>
      <c r="E10" s="96">
        <v>0</v>
      </c>
      <c r="F10" s="68">
        <v>44304</v>
      </c>
      <c r="G10" s="61" t="s">
        <v>312</v>
      </c>
      <c r="H10" s="62">
        <v>4411</v>
      </c>
      <c r="I10" s="62">
        <v>4411</v>
      </c>
      <c r="J10" s="63">
        <v>0</v>
      </c>
      <c r="K10" s="74">
        <f t="shared" si="0"/>
        <v>44304</v>
      </c>
      <c r="L10" s="69">
        <f t="shared" si="1"/>
        <v>4411</v>
      </c>
      <c r="M10" s="69">
        <f t="shared" si="2"/>
        <v>0</v>
      </c>
    </row>
    <row r="11" spans="1:13" x14ac:dyDescent="0.55000000000000004">
      <c r="A11" s="64">
        <v>44305</v>
      </c>
      <c r="B11" s="60" t="s">
        <v>301</v>
      </c>
      <c r="C11" s="97">
        <v>119032</v>
      </c>
      <c r="D11" s="97">
        <v>64725</v>
      </c>
      <c r="E11" s="97">
        <v>54307</v>
      </c>
      <c r="F11" s="65">
        <v>44305</v>
      </c>
      <c r="G11" s="61" t="s">
        <v>311</v>
      </c>
      <c r="H11" s="62">
        <v>5794</v>
      </c>
      <c r="I11" s="62">
        <v>5794</v>
      </c>
      <c r="J11" s="63">
        <v>0</v>
      </c>
      <c r="K11" s="74">
        <f t="shared" si="0"/>
        <v>44305</v>
      </c>
      <c r="L11" s="69">
        <f t="shared" si="1"/>
        <v>70519</v>
      </c>
      <c r="M11" s="69">
        <f t="shared" si="2"/>
        <v>54307</v>
      </c>
    </row>
    <row r="12" spans="1:13" x14ac:dyDescent="0.55000000000000004">
      <c r="A12" s="64">
        <v>44306</v>
      </c>
      <c r="B12" s="60" t="s">
        <v>300</v>
      </c>
      <c r="C12" s="94">
        <v>126419</v>
      </c>
      <c r="D12" s="94">
        <v>98622</v>
      </c>
      <c r="E12" s="94">
        <v>27797</v>
      </c>
      <c r="F12" s="65">
        <v>44306</v>
      </c>
      <c r="G12" s="61" t="s">
        <v>310</v>
      </c>
      <c r="H12" s="62">
        <v>8622</v>
      </c>
      <c r="I12" s="62">
        <v>8622</v>
      </c>
      <c r="J12" s="63">
        <v>0</v>
      </c>
      <c r="K12" s="74">
        <f t="shared" si="0"/>
        <v>44306</v>
      </c>
      <c r="L12" s="69">
        <f t="shared" si="1"/>
        <v>107244</v>
      </c>
      <c r="M12" s="69">
        <f t="shared" si="2"/>
        <v>27797</v>
      </c>
    </row>
    <row r="13" spans="1:13" x14ac:dyDescent="0.55000000000000004">
      <c r="A13" s="64">
        <v>44307</v>
      </c>
      <c r="B13" s="60" t="s">
        <v>299</v>
      </c>
      <c r="C13" s="94">
        <v>152884</v>
      </c>
      <c r="D13" s="94">
        <v>126188</v>
      </c>
      <c r="E13" s="94">
        <v>26696</v>
      </c>
      <c r="F13" s="65">
        <v>44307</v>
      </c>
      <c r="G13" s="61" t="s">
        <v>309</v>
      </c>
      <c r="H13" s="62">
        <v>7822</v>
      </c>
      <c r="I13" s="62">
        <v>7822</v>
      </c>
      <c r="J13" s="63">
        <v>0</v>
      </c>
      <c r="K13" s="74">
        <f t="shared" si="0"/>
        <v>44307</v>
      </c>
      <c r="L13" s="69">
        <f t="shared" si="1"/>
        <v>134010</v>
      </c>
      <c r="M13" s="69">
        <f t="shared" si="2"/>
        <v>26696</v>
      </c>
    </row>
    <row r="14" spans="1:13" x14ac:dyDescent="0.55000000000000004">
      <c r="A14" s="79">
        <v>44308</v>
      </c>
      <c r="B14" s="60" t="s">
        <v>303</v>
      </c>
      <c r="C14" s="94">
        <v>150489</v>
      </c>
      <c r="D14" s="94">
        <v>128634</v>
      </c>
      <c r="E14" s="94">
        <v>21855</v>
      </c>
      <c r="F14" s="75">
        <v>44308</v>
      </c>
      <c r="G14" s="87" t="s">
        <v>320</v>
      </c>
      <c r="H14" s="59">
        <v>7375</v>
      </c>
      <c r="I14" s="59">
        <v>7375</v>
      </c>
      <c r="J14" s="59">
        <v>0</v>
      </c>
      <c r="K14" s="74">
        <f t="shared" si="0"/>
        <v>44308</v>
      </c>
      <c r="L14" s="69">
        <f t="shared" si="1"/>
        <v>136009</v>
      </c>
      <c r="M14" s="69">
        <f t="shared" si="2"/>
        <v>21855</v>
      </c>
    </row>
    <row r="15" spans="1:13" x14ac:dyDescent="0.55000000000000004">
      <c r="A15" s="79">
        <v>44309</v>
      </c>
      <c r="B15" s="60" t="s">
        <v>302</v>
      </c>
      <c r="C15" s="94">
        <v>177672</v>
      </c>
      <c r="D15" s="94">
        <v>147989</v>
      </c>
      <c r="E15" s="94">
        <v>29683</v>
      </c>
      <c r="F15" s="75">
        <v>44309</v>
      </c>
      <c r="G15" s="87" t="s">
        <v>321</v>
      </c>
      <c r="H15" s="59">
        <v>6739</v>
      </c>
      <c r="I15" s="59">
        <v>6739</v>
      </c>
      <c r="J15" s="59">
        <v>0</v>
      </c>
      <c r="K15" s="74">
        <f t="shared" si="0"/>
        <v>44309</v>
      </c>
      <c r="L15" s="69">
        <f t="shared" si="1"/>
        <v>154728</v>
      </c>
      <c r="M15" s="69">
        <f t="shared" si="2"/>
        <v>29683</v>
      </c>
    </row>
    <row r="16" spans="1:13" x14ac:dyDescent="0.55000000000000004">
      <c r="A16" s="65">
        <v>44310</v>
      </c>
      <c r="B16" s="66" t="s">
        <v>313</v>
      </c>
      <c r="C16" s="96">
        <v>0</v>
      </c>
      <c r="D16" s="96">
        <v>0</v>
      </c>
      <c r="E16" s="96">
        <v>0</v>
      </c>
      <c r="F16" s="75">
        <v>44310</v>
      </c>
      <c r="G16" s="87" t="s">
        <v>322</v>
      </c>
      <c r="H16" s="59">
        <v>4365</v>
      </c>
      <c r="I16" s="59">
        <v>4365</v>
      </c>
      <c r="J16" s="59">
        <v>0</v>
      </c>
      <c r="K16" s="74">
        <f t="shared" si="0"/>
        <v>44310</v>
      </c>
      <c r="L16" s="69">
        <f t="shared" si="1"/>
        <v>4365</v>
      </c>
      <c r="M16" s="69">
        <f t="shared" si="2"/>
        <v>0</v>
      </c>
    </row>
    <row r="17" spans="1:13" x14ac:dyDescent="0.55000000000000004">
      <c r="A17" s="65">
        <v>44311</v>
      </c>
      <c r="B17" s="66" t="s">
        <v>312</v>
      </c>
      <c r="C17" s="96">
        <v>0</v>
      </c>
      <c r="D17" s="96">
        <v>0</v>
      </c>
      <c r="E17" s="96">
        <v>0</v>
      </c>
      <c r="F17" s="75">
        <v>44311</v>
      </c>
      <c r="G17" s="87" t="s">
        <v>323</v>
      </c>
      <c r="H17" s="59">
        <v>4550</v>
      </c>
      <c r="I17" s="59">
        <v>4550</v>
      </c>
      <c r="J17" s="59">
        <v>0</v>
      </c>
      <c r="K17" s="74">
        <f t="shared" si="0"/>
        <v>44311</v>
      </c>
      <c r="L17" s="69">
        <f t="shared" si="1"/>
        <v>4550</v>
      </c>
      <c r="M17" s="69">
        <f t="shared" si="2"/>
        <v>0</v>
      </c>
    </row>
    <row r="18" spans="1:13" x14ac:dyDescent="0.55000000000000004">
      <c r="A18" s="79">
        <v>44312</v>
      </c>
      <c r="B18" s="60" t="s">
        <v>301</v>
      </c>
      <c r="C18" s="94">
        <v>263328</v>
      </c>
      <c r="D18" s="94">
        <v>221677</v>
      </c>
      <c r="E18" s="94">
        <v>41651</v>
      </c>
      <c r="F18" s="82">
        <v>44312</v>
      </c>
      <c r="G18" s="61" t="s">
        <v>311</v>
      </c>
      <c r="H18" s="83">
        <v>12459</v>
      </c>
      <c r="I18" s="83">
        <v>12459</v>
      </c>
      <c r="J18" s="84">
        <v>0</v>
      </c>
      <c r="K18" s="74">
        <f t="shared" si="0"/>
        <v>44312</v>
      </c>
      <c r="L18" s="69">
        <f t="shared" si="1"/>
        <v>234136</v>
      </c>
      <c r="M18" s="69">
        <f t="shared" si="2"/>
        <v>41651</v>
      </c>
    </row>
    <row r="19" spans="1:13" x14ac:dyDescent="0.55000000000000004">
      <c r="A19" s="79">
        <v>44313</v>
      </c>
      <c r="B19" s="60" t="s">
        <v>300</v>
      </c>
      <c r="C19" s="94">
        <v>203174</v>
      </c>
      <c r="D19" s="94">
        <v>172069</v>
      </c>
      <c r="E19" s="94">
        <v>31105</v>
      </c>
      <c r="F19" s="82">
        <v>44313</v>
      </c>
      <c r="G19" s="61" t="s">
        <v>310</v>
      </c>
      <c r="H19" s="83">
        <v>13476</v>
      </c>
      <c r="I19" s="83">
        <v>13476</v>
      </c>
      <c r="J19" s="84">
        <v>0</v>
      </c>
      <c r="K19" s="74">
        <f t="shared" si="0"/>
        <v>44313</v>
      </c>
      <c r="L19" s="69">
        <f t="shared" si="1"/>
        <v>185545</v>
      </c>
      <c r="M19" s="69">
        <f t="shared" si="2"/>
        <v>31105</v>
      </c>
    </row>
    <row r="20" spans="1:13" x14ac:dyDescent="0.55000000000000004">
      <c r="A20" s="85">
        <v>44314</v>
      </c>
      <c r="B20" s="86" t="s">
        <v>328</v>
      </c>
      <c r="C20" s="100">
        <v>238273</v>
      </c>
      <c r="D20" s="100">
        <v>194005</v>
      </c>
      <c r="E20" s="100">
        <v>44268</v>
      </c>
      <c r="F20" s="82">
        <v>44314</v>
      </c>
      <c r="G20" s="61" t="s">
        <v>326</v>
      </c>
      <c r="H20" s="83">
        <v>13999</v>
      </c>
      <c r="I20" s="83">
        <v>13999</v>
      </c>
      <c r="J20" s="84">
        <v>0</v>
      </c>
      <c r="K20" s="74">
        <f t="shared" si="0"/>
        <v>44314</v>
      </c>
      <c r="L20" s="69">
        <f t="shared" si="1"/>
        <v>208004</v>
      </c>
      <c r="M20" s="69">
        <f t="shared" si="2"/>
        <v>44268</v>
      </c>
    </row>
    <row r="21" spans="1:13" x14ac:dyDescent="0.55000000000000004">
      <c r="A21" s="88">
        <v>44315</v>
      </c>
      <c r="B21" s="89" t="s">
        <v>320</v>
      </c>
      <c r="C21" s="101">
        <v>6928</v>
      </c>
      <c r="D21" s="101">
        <v>6928</v>
      </c>
      <c r="E21" s="101">
        <v>0</v>
      </c>
      <c r="F21" s="82">
        <v>44315</v>
      </c>
      <c r="G21" s="61" t="s">
        <v>327</v>
      </c>
      <c r="H21" s="83">
        <v>3221</v>
      </c>
      <c r="I21" s="83">
        <v>3221</v>
      </c>
      <c r="J21" s="84">
        <v>0</v>
      </c>
      <c r="K21" s="74">
        <f t="shared" si="0"/>
        <v>44315</v>
      </c>
      <c r="L21" s="69">
        <f t="shared" si="1"/>
        <v>10149</v>
      </c>
      <c r="M21" s="69">
        <f t="shared" si="2"/>
        <v>0</v>
      </c>
    </row>
    <row r="22" spans="1:13" x14ac:dyDescent="0.55000000000000004">
      <c r="A22" s="99">
        <v>44316</v>
      </c>
      <c r="B22" s="67" t="s">
        <v>321</v>
      </c>
      <c r="C22" s="96">
        <v>13088</v>
      </c>
      <c r="D22" s="96">
        <v>13088</v>
      </c>
      <c r="E22" s="96">
        <v>0</v>
      </c>
      <c r="F22" s="88">
        <v>44316</v>
      </c>
      <c r="G22" s="89" t="str">
        <f t="shared" ref="G22:G25" si="3">TEXT(F22,"(aaa)")</f>
        <v>(金)</v>
      </c>
      <c r="H22" s="90">
        <f t="shared" ref="H22:H27" si="4">SUM(I22:J22)</f>
        <v>13088</v>
      </c>
      <c r="I22" s="90">
        <v>13088</v>
      </c>
      <c r="J22" s="90">
        <v>0</v>
      </c>
      <c r="K22" s="74">
        <f t="shared" si="0"/>
        <v>44316</v>
      </c>
      <c r="L22" s="69">
        <f t="shared" si="1"/>
        <v>26176</v>
      </c>
      <c r="M22" s="69">
        <f t="shared" si="2"/>
        <v>0</v>
      </c>
    </row>
    <row r="23" spans="1:13" x14ac:dyDescent="0.55000000000000004">
      <c r="A23" s="99">
        <v>44317</v>
      </c>
      <c r="B23" s="67" t="s">
        <v>322</v>
      </c>
      <c r="C23" s="96">
        <v>10110</v>
      </c>
      <c r="D23" s="96">
        <v>10110</v>
      </c>
      <c r="E23" s="96">
        <v>0</v>
      </c>
      <c r="F23" s="88">
        <v>44317</v>
      </c>
      <c r="G23" s="89" t="str">
        <f t="shared" si="3"/>
        <v>(土)</v>
      </c>
      <c r="H23" s="90">
        <f t="shared" si="4"/>
        <v>10110</v>
      </c>
      <c r="I23" s="90">
        <v>10110</v>
      </c>
      <c r="J23" s="90">
        <v>0</v>
      </c>
      <c r="K23" s="74">
        <f t="shared" si="0"/>
        <v>44317</v>
      </c>
      <c r="L23" s="69">
        <f t="shared" si="1"/>
        <v>20220</v>
      </c>
      <c r="M23" s="69">
        <f t="shared" si="2"/>
        <v>0</v>
      </c>
    </row>
    <row r="24" spans="1:13" x14ac:dyDescent="0.55000000000000004">
      <c r="A24" s="99">
        <v>44318</v>
      </c>
      <c r="B24" s="67" t="s">
        <v>323</v>
      </c>
      <c r="C24" s="96">
        <v>10157</v>
      </c>
      <c r="D24" s="96">
        <v>10157</v>
      </c>
      <c r="E24" s="96">
        <v>0</v>
      </c>
      <c r="F24" s="88">
        <v>44318</v>
      </c>
      <c r="G24" s="89" t="str">
        <f t="shared" si="3"/>
        <v>(日)</v>
      </c>
      <c r="H24" s="90">
        <f t="shared" si="4"/>
        <v>10157</v>
      </c>
      <c r="I24" s="90">
        <v>10157</v>
      </c>
      <c r="J24" s="90">
        <v>0</v>
      </c>
      <c r="K24" s="74">
        <f t="shared" si="0"/>
        <v>44318</v>
      </c>
      <c r="L24" s="69">
        <f t="shared" si="1"/>
        <v>20314</v>
      </c>
      <c r="M24" s="69">
        <f t="shared" si="2"/>
        <v>0</v>
      </c>
    </row>
    <row r="25" spans="1:13" x14ac:dyDescent="0.55000000000000004">
      <c r="A25" s="99">
        <v>44319</v>
      </c>
      <c r="B25" s="67" t="s">
        <v>331</v>
      </c>
      <c r="C25" s="96">
        <v>4436</v>
      </c>
      <c r="D25" s="96">
        <v>4436</v>
      </c>
      <c r="E25" s="96">
        <v>0</v>
      </c>
      <c r="F25" s="88">
        <v>44319</v>
      </c>
      <c r="G25" s="89" t="str">
        <f t="shared" si="3"/>
        <v>(月)</v>
      </c>
      <c r="H25" s="90">
        <f t="shared" si="4"/>
        <v>4436</v>
      </c>
      <c r="I25" s="90">
        <v>4436</v>
      </c>
      <c r="J25" s="90">
        <v>0</v>
      </c>
      <c r="K25" s="74">
        <f t="shared" si="0"/>
        <v>44319</v>
      </c>
      <c r="L25" s="69">
        <f t="shared" si="1"/>
        <v>8872</v>
      </c>
      <c r="M25" s="69">
        <f t="shared" si="2"/>
        <v>0</v>
      </c>
    </row>
    <row r="26" spans="1:13" x14ac:dyDescent="0.55000000000000004">
      <c r="A26" s="99">
        <v>44320</v>
      </c>
      <c r="B26" s="67" t="s">
        <v>332</v>
      </c>
      <c r="C26" s="96">
        <v>4419</v>
      </c>
      <c r="D26" s="96">
        <v>4419</v>
      </c>
      <c r="E26" s="96">
        <v>0</v>
      </c>
      <c r="F26" s="88">
        <v>44320</v>
      </c>
      <c r="G26" s="89" t="str">
        <f>TEXT(F26,"(aaa)")</f>
        <v>(火)</v>
      </c>
      <c r="H26" s="90">
        <f t="shared" si="4"/>
        <v>4419</v>
      </c>
      <c r="I26" s="90">
        <v>4419</v>
      </c>
      <c r="J26" s="90">
        <v>0</v>
      </c>
      <c r="K26" s="74">
        <f t="shared" si="0"/>
        <v>44320</v>
      </c>
      <c r="L26" s="69">
        <f t="shared" si="1"/>
        <v>8838</v>
      </c>
      <c r="M26" s="69">
        <f t="shared" si="2"/>
        <v>0</v>
      </c>
    </row>
    <row r="27" spans="1:13" x14ac:dyDescent="0.55000000000000004">
      <c r="A27" s="99">
        <v>44321</v>
      </c>
      <c r="B27" s="67" t="s">
        <v>333</v>
      </c>
      <c r="C27" s="96">
        <v>4604</v>
      </c>
      <c r="D27" s="96">
        <v>4604</v>
      </c>
      <c r="E27" s="96">
        <v>0</v>
      </c>
      <c r="F27" s="88">
        <v>44321</v>
      </c>
      <c r="G27" s="89" t="str">
        <f>TEXT(F27,"(aaa)")</f>
        <v>(水)</v>
      </c>
      <c r="H27" s="90">
        <f t="shared" si="4"/>
        <v>4604</v>
      </c>
      <c r="I27" s="90">
        <v>4604</v>
      </c>
      <c r="J27" s="90">
        <v>0</v>
      </c>
      <c r="K27" s="74">
        <f t="shared" si="0"/>
        <v>44321</v>
      </c>
      <c r="L27" s="69">
        <f t="shared" si="1"/>
        <v>9208</v>
      </c>
      <c r="M27" s="69">
        <f t="shared" si="2"/>
        <v>0</v>
      </c>
    </row>
    <row r="28" spans="1:13" x14ac:dyDescent="0.55000000000000004">
      <c r="A28" s="107">
        <v>44322</v>
      </c>
      <c r="B28" s="106" t="s">
        <v>320</v>
      </c>
      <c r="C28" s="105">
        <v>331914</v>
      </c>
      <c r="D28" s="105">
        <v>268978</v>
      </c>
      <c r="E28" s="105">
        <v>62936</v>
      </c>
      <c r="F28" s="104">
        <v>44322</v>
      </c>
      <c r="G28" s="103" t="s">
        <v>320</v>
      </c>
      <c r="H28" s="102">
        <v>16616</v>
      </c>
      <c r="I28" s="102">
        <v>16616</v>
      </c>
      <c r="J28" s="102">
        <v>0</v>
      </c>
      <c r="K28" s="74">
        <f t="shared" si="0"/>
        <v>44322</v>
      </c>
      <c r="L28" s="69">
        <f t="shared" si="1"/>
        <v>285594</v>
      </c>
      <c r="M28" s="69">
        <f t="shared" si="2"/>
        <v>62936</v>
      </c>
    </row>
    <row r="29" spans="1:13" x14ac:dyDescent="0.55000000000000004">
      <c r="A29" s="110">
        <v>44323</v>
      </c>
      <c r="B29" s="109" t="s">
        <v>321</v>
      </c>
      <c r="C29" s="108">
        <v>140344</v>
      </c>
      <c r="D29" s="108">
        <v>97165</v>
      </c>
      <c r="E29" s="108">
        <v>43179</v>
      </c>
      <c r="F29" s="75">
        <v>44323</v>
      </c>
      <c r="G29" s="87" t="s">
        <v>321</v>
      </c>
      <c r="H29" s="59">
        <v>18248</v>
      </c>
      <c r="I29" s="59">
        <v>16630</v>
      </c>
      <c r="J29" s="59">
        <v>1618</v>
      </c>
      <c r="K29" s="74">
        <f t="shared" si="0"/>
        <v>44323</v>
      </c>
      <c r="L29" s="69">
        <f t="shared" si="1"/>
        <v>113795</v>
      </c>
      <c r="M29" s="69">
        <f t="shared" si="2"/>
        <v>44797</v>
      </c>
    </row>
    <row r="30" spans="1:13" x14ac:dyDescent="0.55000000000000004">
      <c r="A30" s="75">
        <v>44324</v>
      </c>
      <c r="B30" s="66" t="s">
        <v>313</v>
      </c>
      <c r="C30" s="96">
        <v>0</v>
      </c>
      <c r="D30" s="96">
        <v>0</v>
      </c>
      <c r="E30" s="96">
        <v>0</v>
      </c>
      <c r="F30" s="75">
        <v>44324</v>
      </c>
      <c r="G30" s="87" t="s">
        <v>322</v>
      </c>
      <c r="H30" s="59">
        <v>22849</v>
      </c>
      <c r="I30" s="59">
        <v>21703</v>
      </c>
      <c r="J30" s="59">
        <v>1146</v>
      </c>
      <c r="K30" s="74">
        <f t="shared" si="0"/>
        <v>44324</v>
      </c>
      <c r="L30" s="69">
        <f t="shared" si="1"/>
        <v>21703</v>
      </c>
      <c r="M30" s="69">
        <f t="shared" si="2"/>
        <v>1146</v>
      </c>
    </row>
    <row r="31" spans="1:13" x14ac:dyDescent="0.55000000000000004">
      <c r="A31" s="75">
        <v>44325</v>
      </c>
      <c r="B31" s="66" t="s">
        <v>312</v>
      </c>
      <c r="C31" s="96">
        <v>0</v>
      </c>
      <c r="D31" s="96">
        <v>0</v>
      </c>
      <c r="E31" s="96">
        <v>0</v>
      </c>
      <c r="F31" s="75">
        <v>44325</v>
      </c>
      <c r="G31" s="87" t="s">
        <v>323</v>
      </c>
      <c r="H31" s="59">
        <v>34138</v>
      </c>
      <c r="I31" s="59">
        <v>30724</v>
      </c>
      <c r="J31" s="59">
        <v>3414</v>
      </c>
      <c r="K31" s="74">
        <f t="shared" si="0"/>
        <v>44325</v>
      </c>
      <c r="L31" s="69">
        <f t="shared" si="1"/>
        <v>30724</v>
      </c>
      <c r="M31" s="69">
        <f t="shared" si="2"/>
        <v>3414</v>
      </c>
    </row>
    <row r="32" spans="1:13" x14ac:dyDescent="0.55000000000000004">
      <c r="A32" s="75">
        <v>44326</v>
      </c>
      <c r="B32" s="87" t="s">
        <v>331</v>
      </c>
      <c r="C32" s="98">
        <v>223504</v>
      </c>
      <c r="D32" s="98">
        <v>155255</v>
      </c>
      <c r="E32" s="98">
        <v>68249</v>
      </c>
      <c r="F32" s="104">
        <v>44326</v>
      </c>
      <c r="G32" s="109" t="s">
        <v>331</v>
      </c>
      <c r="H32" s="108">
        <v>48100</v>
      </c>
      <c r="I32" s="108">
        <v>43737</v>
      </c>
      <c r="J32" s="108">
        <v>4363</v>
      </c>
      <c r="K32" s="74">
        <f t="shared" si="0"/>
        <v>44326</v>
      </c>
      <c r="L32" s="69">
        <f t="shared" si="1"/>
        <v>198992</v>
      </c>
      <c r="M32" s="69">
        <f t="shared" si="2"/>
        <v>72612</v>
      </c>
    </row>
    <row r="33" spans="1:13" x14ac:dyDescent="0.55000000000000004">
      <c r="A33" s="75">
        <v>44327</v>
      </c>
      <c r="B33" s="87" t="s">
        <v>342</v>
      </c>
      <c r="C33" s="98">
        <v>168738</v>
      </c>
      <c r="D33" s="98">
        <v>90287</v>
      </c>
      <c r="E33" s="98">
        <v>78451</v>
      </c>
      <c r="F33" s="75">
        <v>44327</v>
      </c>
      <c r="G33" s="87" t="s">
        <v>332</v>
      </c>
      <c r="H33" s="59">
        <v>61472</v>
      </c>
      <c r="I33" s="59">
        <v>55170</v>
      </c>
      <c r="J33" s="59">
        <v>6302</v>
      </c>
      <c r="K33" s="74">
        <f t="shared" si="0"/>
        <v>44327</v>
      </c>
      <c r="L33" s="69">
        <f t="shared" si="1"/>
        <v>145457</v>
      </c>
      <c r="M33" s="69">
        <f t="shared" si="2"/>
        <v>84753</v>
      </c>
    </row>
    <row r="34" spans="1:13" x14ac:dyDescent="0.55000000000000004">
      <c r="A34" s="75">
        <v>44328</v>
      </c>
      <c r="B34" s="87" t="s">
        <v>333</v>
      </c>
      <c r="C34" s="98">
        <v>181720</v>
      </c>
      <c r="D34" s="98">
        <v>82959</v>
      </c>
      <c r="E34" s="98">
        <v>98761</v>
      </c>
      <c r="F34" s="75">
        <v>44328</v>
      </c>
      <c r="G34" s="87" t="s">
        <v>343</v>
      </c>
      <c r="H34" s="59">
        <v>72175</v>
      </c>
      <c r="I34" s="59">
        <v>64412</v>
      </c>
      <c r="J34" s="59">
        <v>7763</v>
      </c>
      <c r="K34" s="74">
        <f t="shared" si="0"/>
        <v>44328</v>
      </c>
      <c r="L34" s="69">
        <f t="shared" si="1"/>
        <v>147371</v>
      </c>
      <c r="M34" s="69">
        <f t="shared" si="2"/>
        <v>106524</v>
      </c>
    </row>
    <row r="35" spans="1:13" x14ac:dyDescent="0.55000000000000004">
      <c r="K35" s="74" t="str">
        <f t="shared" si="0"/>
        <v/>
      </c>
      <c r="L35" s="69" t="str">
        <f t="shared" si="1"/>
        <v/>
      </c>
      <c r="M35" s="69" t="str">
        <f t="shared" si="2"/>
        <v/>
      </c>
    </row>
    <row r="36" spans="1:13" x14ac:dyDescent="0.55000000000000004">
      <c r="K36" s="74" t="str">
        <f t="shared" si="0"/>
        <v/>
      </c>
      <c r="L36" s="69" t="str">
        <f t="shared" si="1"/>
        <v/>
      </c>
      <c r="M36" s="69" t="str">
        <f t="shared" si="2"/>
        <v/>
      </c>
    </row>
    <row r="37" spans="1:13" x14ac:dyDescent="0.55000000000000004">
      <c r="K37" s="74" t="str">
        <f t="shared" si="0"/>
        <v/>
      </c>
      <c r="L37" s="69" t="str">
        <f t="shared" si="1"/>
        <v/>
      </c>
      <c r="M37" s="69" t="str">
        <f t="shared" si="2"/>
        <v/>
      </c>
    </row>
    <row r="38" spans="1:13" x14ac:dyDescent="0.55000000000000004">
      <c r="K38" s="74" t="str">
        <f t="shared" si="0"/>
        <v/>
      </c>
      <c r="L38" s="69" t="str">
        <f t="shared" si="1"/>
        <v/>
      </c>
      <c r="M38" s="69" t="str">
        <f t="shared" si="2"/>
        <v/>
      </c>
    </row>
    <row r="39" spans="1:13" x14ac:dyDescent="0.55000000000000004">
      <c r="K39" s="74" t="str">
        <f t="shared" si="0"/>
        <v/>
      </c>
      <c r="L39" s="69" t="str">
        <f t="shared" si="1"/>
        <v/>
      </c>
      <c r="M39" s="69" t="str">
        <f t="shared" si="2"/>
        <v/>
      </c>
    </row>
    <row r="40" spans="1:13" x14ac:dyDescent="0.55000000000000004">
      <c r="K40" s="74" t="str">
        <f t="shared" si="0"/>
        <v/>
      </c>
      <c r="L40" s="69" t="str">
        <f t="shared" si="1"/>
        <v/>
      </c>
      <c r="M40" s="69" t="str">
        <f t="shared" si="2"/>
        <v/>
      </c>
    </row>
    <row r="41" spans="1:13" x14ac:dyDescent="0.55000000000000004">
      <c r="K41" s="74" t="str">
        <f t="shared" si="0"/>
        <v/>
      </c>
      <c r="L41" s="69" t="str">
        <f t="shared" si="1"/>
        <v/>
      </c>
      <c r="M41" s="69" t="str">
        <f t="shared" si="2"/>
        <v/>
      </c>
    </row>
    <row r="42" spans="1:13" x14ac:dyDescent="0.55000000000000004">
      <c r="K42" s="74" t="str">
        <f t="shared" si="0"/>
        <v/>
      </c>
      <c r="L42" s="69" t="str">
        <f t="shared" si="1"/>
        <v/>
      </c>
      <c r="M42" s="69" t="str">
        <f t="shared" si="2"/>
        <v/>
      </c>
    </row>
    <row r="43" spans="1:13" x14ac:dyDescent="0.55000000000000004">
      <c r="K43" s="74" t="str">
        <f t="shared" si="0"/>
        <v/>
      </c>
      <c r="L43" s="69" t="str">
        <f t="shared" si="1"/>
        <v/>
      </c>
      <c r="M43" s="69" t="str">
        <f t="shared" si="2"/>
        <v/>
      </c>
    </row>
    <row r="44" spans="1:13" x14ac:dyDescent="0.55000000000000004">
      <c r="K44" s="74" t="str">
        <f t="shared" si="0"/>
        <v/>
      </c>
      <c r="L44" s="69" t="str">
        <f t="shared" si="1"/>
        <v/>
      </c>
      <c r="M44" s="69" t="str">
        <f t="shared" si="2"/>
        <v/>
      </c>
    </row>
    <row r="45" spans="1:13" x14ac:dyDescent="0.55000000000000004">
      <c r="K45" s="74" t="str">
        <f t="shared" si="0"/>
        <v/>
      </c>
      <c r="L45" s="69" t="str">
        <f t="shared" si="1"/>
        <v/>
      </c>
      <c r="M45" s="69" t="str">
        <f t="shared" si="2"/>
        <v/>
      </c>
    </row>
    <row r="46" spans="1:13" x14ac:dyDescent="0.55000000000000004">
      <c r="K46" s="74" t="str">
        <f t="shared" si="0"/>
        <v/>
      </c>
      <c r="L46" s="69" t="str">
        <f t="shared" si="1"/>
        <v/>
      </c>
      <c r="M46" s="69" t="str">
        <f t="shared" si="2"/>
        <v/>
      </c>
    </row>
    <row r="47" spans="1:13" x14ac:dyDescent="0.55000000000000004">
      <c r="K47" s="74" t="str">
        <f t="shared" si="0"/>
        <v/>
      </c>
      <c r="L47" s="69" t="str">
        <f t="shared" si="1"/>
        <v/>
      </c>
      <c r="M47" s="69" t="str">
        <f t="shared" si="2"/>
        <v/>
      </c>
    </row>
    <row r="48" spans="1:13" x14ac:dyDescent="0.55000000000000004">
      <c r="K48" s="74" t="str">
        <f t="shared" si="0"/>
        <v/>
      </c>
      <c r="L48" s="69" t="str">
        <f t="shared" si="1"/>
        <v/>
      </c>
      <c r="M48" s="69" t="str">
        <f t="shared" si="2"/>
        <v/>
      </c>
    </row>
    <row r="49" spans="11:13" x14ac:dyDescent="0.55000000000000004">
      <c r="K49" s="74" t="str">
        <f t="shared" si="0"/>
        <v/>
      </c>
      <c r="L49" s="69" t="str">
        <f t="shared" si="1"/>
        <v/>
      </c>
      <c r="M49" s="69" t="str">
        <f t="shared" si="2"/>
        <v/>
      </c>
    </row>
    <row r="50" spans="11:13" x14ac:dyDescent="0.55000000000000004">
      <c r="K50" s="74" t="str">
        <f t="shared" si="0"/>
        <v/>
      </c>
      <c r="L50" s="69" t="str">
        <f t="shared" si="1"/>
        <v/>
      </c>
      <c r="M50" s="69" t="str">
        <f t="shared" si="2"/>
        <v/>
      </c>
    </row>
    <row r="51" spans="11:13" x14ac:dyDescent="0.55000000000000004">
      <c r="K51" s="74" t="str">
        <f t="shared" si="0"/>
        <v/>
      </c>
      <c r="L51" s="69" t="str">
        <f t="shared" si="1"/>
        <v/>
      </c>
      <c r="M51" s="69" t="str">
        <f t="shared" si="2"/>
        <v/>
      </c>
    </row>
    <row r="52" spans="11:13" x14ac:dyDescent="0.55000000000000004">
      <c r="K52" s="74" t="str">
        <f t="shared" si="0"/>
        <v/>
      </c>
      <c r="L52" s="69" t="str">
        <f t="shared" si="1"/>
        <v/>
      </c>
      <c r="M52" s="69" t="str">
        <f t="shared" si="2"/>
        <v/>
      </c>
    </row>
    <row r="53" spans="11:13" x14ac:dyDescent="0.55000000000000004">
      <c r="K53" s="74" t="str">
        <f t="shared" si="0"/>
        <v/>
      </c>
      <c r="L53" s="69" t="str">
        <f t="shared" si="1"/>
        <v/>
      </c>
      <c r="M53" s="69" t="str">
        <f t="shared" si="2"/>
        <v/>
      </c>
    </row>
    <row r="54" spans="11:13" x14ac:dyDescent="0.55000000000000004">
      <c r="K54" s="74" t="str">
        <f t="shared" si="0"/>
        <v/>
      </c>
      <c r="L54" s="69" t="str">
        <f t="shared" si="1"/>
        <v/>
      </c>
      <c r="M54" s="69" t="str">
        <f t="shared" si="2"/>
        <v/>
      </c>
    </row>
    <row r="55" spans="11:13" x14ac:dyDescent="0.55000000000000004">
      <c r="K55" s="74" t="str">
        <f t="shared" si="0"/>
        <v/>
      </c>
      <c r="L55" s="69" t="str">
        <f t="shared" si="1"/>
        <v/>
      </c>
      <c r="M55" s="69" t="str">
        <f t="shared" si="2"/>
        <v/>
      </c>
    </row>
    <row r="56" spans="11:13" x14ac:dyDescent="0.55000000000000004">
      <c r="K56" s="74" t="str">
        <f t="shared" si="0"/>
        <v/>
      </c>
      <c r="L56" s="69" t="str">
        <f t="shared" si="1"/>
        <v/>
      </c>
      <c r="M56" s="69" t="str">
        <f t="shared" si="2"/>
        <v/>
      </c>
    </row>
    <row r="57" spans="11:13" x14ac:dyDescent="0.55000000000000004">
      <c r="K57" s="74" t="str">
        <f t="shared" si="0"/>
        <v/>
      </c>
      <c r="L57" s="69" t="str">
        <f t="shared" si="1"/>
        <v/>
      </c>
      <c r="M57" s="69" t="str">
        <f t="shared" si="2"/>
        <v/>
      </c>
    </row>
    <row r="58" spans="11:13" x14ac:dyDescent="0.55000000000000004">
      <c r="K58" s="74" t="str">
        <f t="shared" si="0"/>
        <v/>
      </c>
      <c r="L58" s="69" t="str">
        <f t="shared" si="1"/>
        <v/>
      </c>
      <c r="M58" s="69" t="str">
        <f t="shared" si="2"/>
        <v/>
      </c>
    </row>
    <row r="59" spans="11:13" x14ac:dyDescent="0.55000000000000004">
      <c r="K59" s="74" t="str">
        <f t="shared" si="0"/>
        <v/>
      </c>
      <c r="L59" s="69" t="str">
        <f t="shared" si="1"/>
        <v/>
      </c>
      <c r="M59" s="69" t="str">
        <f t="shared" si="2"/>
        <v/>
      </c>
    </row>
    <row r="60" spans="11:13" x14ac:dyDescent="0.55000000000000004">
      <c r="K60" s="74" t="str">
        <f t="shared" si="0"/>
        <v/>
      </c>
      <c r="L60" s="69" t="str">
        <f t="shared" si="1"/>
        <v/>
      </c>
      <c r="M60" s="69" t="str">
        <f t="shared" si="2"/>
        <v/>
      </c>
    </row>
    <row r="61" spans="11:13" x14ac:dyDescent="0.55000000000000004">
      <c r="K61" s="74" t="str">
        <f t="shared" si="0"/>
        <v/>
      </c>
      <c r="L61" s="69" t="str">
        <f t="shared" si="1"/>
        <v/>
      </c>
      <c r="M61" s="69" t="str">
        <f t="shared" si="2"/>
        <v/>
      </c>
    </row>
    <row r="62" spans="11:13" x14ac:dyDescent="0.55000000000000004">
      <c r="K62" s="74" t="str">
        <f t="shared" si="0"/>
        <v/>
      </c>
      <c r="L62" s="69" t="str">
        <f t="shared" si="1"/>
        <v/>
      </c>
      <c r="M62" s="69" t="str">
        <f t="shared" si="2"/>
        <v/>
      </c>
    </row>
    <row r="63" spans="11:13" x14ac:dyDescent="0.55000000000000004">
      <c r="K63" s="74" t="str">
        <f t="shared" si="0"/>
        <v/>
      </c>
      <c r="L63" s="69" t="str">
        <f t="shared" si="1"/>
        <v/>
      </c>
      <c r="M63" s="69" t="str">
        <f t="shared" si="2"/>
        <v/>
      </c>
    </row>
    <row r="64" spans="11:13" x14ac:dyDescent="0.55000000000000004">
      <c r="K64" s="74" t="str">
        <f t="shared" si="0"/>
        <v/>
      </c>
      <c r="L64" s="69" t="str">
        <f t="shared" si="1"/>
        <v/>
      </c>
      <c r="M64" s="69" t="str">
        <f t="shared" si="2"/>
        <v/>
      </c>
    </row>
    <row r="65" spans="11:13" x14ac:dyDescent="0.55000000000000004">
      <c r="K65" s="74" t="str">
        <f t="shared" si="0"/>
        <v/>
      </c>
      <c r="L65" s="69" t="str">
        <f t="shared" si="1"/>
        <v/>
      </c>
      <c r="M65" s="69" t="str">
        <f t="shared" si="2"/>
        <v/>
      </c>
    </row>
    <row r="66" spans="11:13" x14ac:dyDescent="0.55000000000000004">
      <c r="K66" s="74" t="str">
        <f t="shared" si="0"/>
        <v/>
      </c>
      <c r="L66" s="69" t="str">
        <f t="shared" si="1"/>
        <v/>
      </c>
      <c r="M66" s="69" t="str">
        <f t="shared" si="2"/>
        <v/>
      </c>
    </row>
    <row r="67" spans="11:13" x14ac:dyDescent="0.55000000000000004">
      <c r="K67" s="74" t="str">
        <f t="shared" si="0"/>
        <v/>
      </c>
      <c r="L67" s="69" t="str">
        <f t="shared" si="1"/>
        <v/>
      </c>
      <c r="M67" s="69" t="str">
        <f t="shared" si="2"/>
        <v/>
      </c>
    </row>
    <row r="68" spans="11:13" x14ac:dyDescent="0.55000000000000004">
      <c r="K68" s="74" t="str">
        <f t="shared" si="0"/>
        <v/>
      </c>
      <c r="L68" s="69" t="str">
        <f t="shared" si="1"/>
        <v/>
      </c>
      <c r="M68" s="69" t="str">
        <f t="shared" si="2"/>
        <v/>
      </c>
    </row>
    <row r="69" spans="11:13" x14ac:dyDescent="0.55000000000000004">
      <c r="K69" s="74" t="str">
        <f t="shared" ref="K69:K132" si="5">IF(AND(A69="", F69=""), "", IF(A69=F69, A69, "Discrepancy"))</f>
        <v/>
      </c>
      <c r="L69" s="69" t="str">
        <f t="shared" ref="L69:L132" si="6">IF(AND(A69="", F69=""), "", D69+I69)</f>
        <v/>
      </c>
      <c r="M69" s="69" t="str">
        <f t="shared" ref="M69:M132" si="7">IF(OR(B69="", G69=""), "", E69+J69)</f>
        <v/>
      </c>
    </row>
    <row r="70" spans="11:13" x14ac:dyDescent="0.55000000000000004">
      <c r="K70" s="74" t="str">
        <f t="shared" si="5"/>
        <v/>
      </c>
      <c r="L70" s="69" t="str">
        <f t="shared" si="6"/>
        <v/>
      </c>
      <c r="M70" s="69" t="str">
        <f t="shared" si="7"/>
        <v/>
      </c>
    </row>
    <row r="71" spans="11:13" x14ac:dyDescent="0.55000000000000004">
      <c r="K71" s="74" t="str">
        <f t="shared" si="5"/>
        <v/>
      </c>
      <c r="L71" s="69" t="str">
        <f t="shared" si="6"/>
        <v/>
      </c>
      <c r="M71" s="69" t="str">
        <f t="shared" si="7"/>
        <v/>
      </c>
    </row>
    <row r="72" spans="11:13" x14ac:dyDescent="0.55000000000000004">
      <c r="K72" s="74" t="str">
        <f t="shared" si="5"/>
        <v/>
      </c>
      <c r="L72" s="69" t="str">
        <f t="shared" si="6"/>
        <v/>
      </c>
      <c r="M72" s="69" t="str">
        <f t="shared" si="7"/>
        <v/>
      </c>
    </row>
    <row r="73" spans="11:13" x14ac:dyDescent="0.55000000000000004">
      <c r="K73" s="74" t="str">
        <f t="shared" si="5"/>
        <v/>
      </c>
      <c r="L73" s="69" t="str">
        <f t="shared" si="6"/>
        <v/>
      </c>
      <c r="M73" s="69" t="str">
        <f t="shared" si="7"/>
        <v/>
      </c>
    </row>
    <row r="74" spans="11:13" x14ac:dyDescent="0.55000000000000004">
      <c r="K74" s="74" t="str">
        <f t="shared" si="5"/>
        <v/>
      </c>
      <c r="L74" s="69" t="str">
        <f t="shared" si="6"/>
        <v/>
      </c>
      <c r="M74" s="69" t="str">
        <f t="shared" si="7"/>
        <v/>
      </c>
    </row>
    <row r="75" spans="11:13" x14ac:dyDescent="0.55000000000000004">
      <c r="K75" s="74" t="str">
        <f t="shared" si="5"/>
        <v/>
      </c>
      <c r="L75" s="69" t="str">
        <f t="shared" si="6"/>
        <v/>
      </c>
      <c r="M75" s="69" t="str">
        <f t="shared" si="7"/>
        <v/>
      </c>
    </row>
    <row r="76" spans="11:13" x14ac:dyDescent="0.55000000000000004">
      <c r="K76" s="74" t="str">
        <f t="shared" si="5"/>
        <v/>
      </c>
      <c r="L76" s="69" t="str">
        <f t="shared" si="6"/>
        <v/>
      </c>
      <c r="M76" s="69" t="str">
        <f t="shared" si="7"/>
        <v/>
      </c>
    </row>
    <row r="77" spans="11:13" x14ac:dyDescent="0.55000000000000004">
      <c r="K77" s="74" t="str">
        <f t="shared" si="5"/>
        <v/>
      </c>
      <c r="L77" s="69" t="str">
        <f t="shared" si="6"/>
        <v/>
      </c>
      <c r="M77" s="69" t="str">
        <f t="shared" si="7"/>
        <v/>
      </c>
    </row>
    <row r="78" spans="11:13" x14ac:dyDescent="0.55000000000000004">
      <c r="K78" s="74" t="str">
        <f t="shared" si="5"/>
        <v/>
      </c>
      <c r="L78" s="69" t="str">
        <f t="shared" si="6"/>
        <v/>
      </c>
      <c r="M78" s="69" t="str">
        <f t="shared" si="7"/>
        <v/>
      </c>
    </row>
    <row r="79" spans="11:13" x14ac:dyDescent="0.55000000000000004">
      <c r="K79" s="74" t="str">
        <f t="shared" si="5"/>
        <v/>
      </c>
      <c r="L79" s="69" t="str">
        <f t="shared" si="6"/>
        <v/>
      </c>
      <c r="M79" s="69" t="str">
        <f t="shared" si="7"/>
        <v/>
      </c>
    </row>
    <row r="80" spans="11:13" x14ac:dyDescent="0.55000000000000004">
      <c r="K80" s="74" t="str">
        <f t="shared" si="5"/>
        <v/>
      </c>
      <c r="L80" s="69" t="str">
        <f t="shared" si="6"/>
        <v/>
      </c>
      <c r="M80" s="69" t="str">
        <f t="shared" si="7"/>
        <v/>
      </c>
    </row>
    <row r="81" spans="11:13" x14ac:dyDescent="0.55000000000000004">
      <c r="K81" s="74" t="str">
        <f t="shared" si="5"/>
        <v/>
      </c>
      <c r="L81" s="69" t="str">
        <f t="shared" si="6"/>
        <v/>
      </c>
      <c r="M81" s="69" t="str">
        <f t="shared" si="7"/>
        <v/>
      </c>
    </row>
    <row r="82" spans="11:13" x14ac:dyDescent="0.55000000000000004">
      <c r="K82" s="74" t="str">
        <f t="shared" si="5"/>
        <v/>
      </c>
      <c r="L82" s="69" t="str">
        <f t="shared" si="6"/>
        <v/>
      </c>
      <c r="M82" s="69" t="str">
        <f t="shared" si="7"/>
        <v/>
      </c>
    </row>
    <row r="83" spans="11:13" x14ac:dyDescent="0.55000000000000004">
      <c r="K83" s="74" t="str">
        <f t="shared" si="5"/>
        <v/>
      </c>
      <c r="L83" s="69" t="str">
        <f t="shared" si="6"/>
        <v/>
      </c>
      <c r="M83" s="69" t="str">
        <f t="shared" si="7"/>
        <v/>
      </c>
    </row>
    <row r="84" spans="11:13" x14ac:dyDescent="0.55000000000000004">
      <c r="K84" s="74" t="str">
        <f t="shared" si="5"/>
        <v/>
      </c>
      <c r="L84" s="69" t="str">
        <f t="shared" si="6"/>
        <v/>
      </c>
      <c r="M84" s="69" t="str">
        <f t="shared" si="7"/>
        <v/>
      </c>
    </row>
    <row r="85" spans="11:13" x14ac:dyDescent="0.55000000000000004">
      <c r="K85" s="74" t="str">
        <f t="shared" si="5"/>
        <v/>
      </c>
      <c r="L85" s="69" t="str">
        <f t="shared" si="6"/>
        <v/>
      </c>
      <c r="M85" s="69" t="str">
        <f t="shared" si="7"/>
        <v/>
      </c>
    </row>
    <row r="86" spans="11:13" x14ac:dyDescent="0.55000000000000004">
      <c r="K86" s="74" t="str">
        <f t="shared" si="5"/>
        <v/>
      </c>
      <c r="L86" s="69" t="str">
        <f t="shared" si="6"/>
        <v/>
      </c>
      <c r="M86" s="69" t="str">
        <f t="shared" si="7"/>
        <v/>
      </c>
    </row>
    <row r="87" spans="11:13" x14ac:dyDescent="0.55000000000000004">
      <c r="K87" s="74" t="str">
        <f t="shared" si="5"/>
        <v/>
      </c>
      <c r="L87" s="69" t="str">
        <f t="shared" si="6"/>
        <v/>
      </c>
      <c r="M87" s="69" t="str">
        <f t="shared" si="7"/>
        <v/>
      </c>
    </row>
    <row r="88" spans="11:13" x14ac:dyDescent="0.55000000000000004">
      <c r="K88" s="74" t="str">
        <f t="shared" si="5"/>
        <v/>
      </c>
      <c r="L88" s="69" t="str">
        <f t="shared" si="6"/>
        <v/>
      </c>
      <c r="M88" s="69" t="str">
        <f t="shared" si="7"/>
        <v/>
      </c>
    </row>
    <row r="89" spans="11:13" x14ac:dyDescent="0.55000000000000004">
      <c r="K89" s="74" t="str">
        <f t="shared" si="5"/>
        <v/>
      </c>
      <c r="L89" s="69" t="str">
        <f t="shared" si="6"/>
        <v/>
      </c>
      <c r="M89" s="69" t="str">
        <f t="shared" si="7"/>
        <v/>
      </c>
    </row>
    <row r="90" spans="11:13" x14ac:dyDescent="0.55000000000000004">
      <c r="K90" s="74" t="str">
        <f t="shared" si="5"/>
        <v/>
      </c>
      <c r="L90" s="69" t="str">
        <f t="shared" si="6"/>
        <v/>
      </c>
      <c r="M90" s="69" t="str">
        <f t="shared" si="7"/>
        <v/>
      </c>
    </row>
    <row r="91" spans="11:13" x14ac:dyDescent="0.55000000000000004">
      <c r="K91" s="74" t="str">
        <f t="shared" si="5"/>
        <v/>
      </c>
      <c r="L91" s="69" t="str">
        <f t="shared" si="6"/>
        <v/>
      </c>
      <c r="M91" s="69" t="str">
        <f t="shared" si="7"/>
        <v/>
      </c>
    </row>
    <row r="92" spans="11:13" x14ac:dyDescent="0.55000000000000004">
      <c r="K92" s="74" t="str">
        <f t="shared" si="5"/>
        <v/>
      </c>
      <c r="L92" s="69" t="str">
        <f t="shared" si="6"/>
        <v/>
      </c>
      <c r="M92" s="69" t="str">
        <f t="shared" si="7"/>
        <v/>
      </c>
    </row>
    <row r="93" spans="11:13" x14ac:dyDescent="0.55000000000000004">
      <c r="K93" s="74" t="str">
        <f t="shared" si="5"/>
        <v/>
      </c>
      <c r="L93" s="69" t="str">
        <f t="shared" si="6"/>
        <v/>
      </c>
      <c r="M93" s="69" t="str">
        <f t="shared" si="7"/>
        <v/>
      </c>
    </row>
    <row r="94" spans="11:13" x14ac:dyDescent="0.55000000000000004">
      <c r="K94" s="74" t="str">
        <f t="shared" si="5"/>
        <v/>
      </c>
      <c r="L94" s="69" t="str">
        <f t="shared" si="6"/>
        <v/>
      </c>
      <c r="M94" s="69" t="str">
        <f t="shared" si="7"/>
        <v/>
      </c>
    </row>
    <row r="95" spans="11:13" x14ac:dyDescent="0.55000000000000004">
      <c r="K95" s="74" t="str">
        <f t="shared" si="5"/>
        <v/>
      </c>
      <c r="L95" s="69" t="str">
        <f t="shared" si="6"/>
        <v/>
      </c>
      <c r="M95" s="69" t="str">
        <f t="shared" si="7"/>
        <v/>
      </c>
    </row>
    <row r="96" spans="11:13" x14ac:dyDescent="0.55000000000000004">
      <c r="K96" s="74" t="str">
        <f t="shared" si="5"/>
        <v/>
      </c>
      <c r="L96" s="69" t="str">
        <f t="shared" si="6"/>
        <v/>
      </c>
      <c r="M96" s="69" t="str">
        <f t="shared" si="7"/>
        <v/>
      </c>
    </row>
    <row r="97" spans="11:13" x14ac:dyDescent="0.55000000000000004">
      <c r="K97" s="74" t="str">
        <f t="shared" si="5"/>
        <v/>
      </c>
      <c r="L97" s="69" t="str">
        <f t="shared" si="6"/>
        <v/>
      </c>
      <c r="M97" s="69" t="str">
        <f t="shared" si="7"/>
        <v/>
      </c>
    </row>
    <row r="98" spans="11:13" x14ac:dyDescent="0.55000000000000004">
      <c r="K98" s="74" t="str">
        <f t="shared" si="5"/>
        <v/>
      </c>
      <c r="L98" s="69" t="str">
        <f t="shared" si="6"/>
        <v/>
      </c>
      <c r="M98" s="69" t="str">
        <f t="shared" si="7"/>
        <v/>
      </c>
    </row>
    <row r="99" spans="11:13" x14ac:dyDescent="0.55000000000000004">
      <c r="K99" s="74" t="str">
        <f t="shared" si="5"/>
        <v/>
      </c>
      <c r="L99" s="69" t="str">
        <f t="shared" si="6"/>
        <v/>
      </c>
      <c r="M99" s="69" t="str">
        <f t="shared" si="7"/>
        <v/>
      </c>
    </row>
    <row r="100" spans="11:13" x14ac:dyDescent="0.55000000000000004">
      <c r="K100" s="74" t="str">
        <f t="shared" si="5"/>
        <v/>
      </c>
      <c r="L100" s="69" t="str">
        <f t="shared" si="6"/>
        <v/>
      </c>
      <c r="M100" s="69" t="str">
        <f t="shared" si="7"/>
        <v/>
      </c>
    </row>
    <row r="101" spans="11:13" x14ac:dyDescent="0.55000000000000004">
      <c r="K101" s="74" t="str">
        <f t="shared" si="5"/>
        <v/>
      </c>
      <c r="L101" s="69" t="str">
        <f t="shared" si="6"/>
        <v/>
      </c>
      <c r="M101" s="69" t="str">
        <f t="shared" si="7"/>
        <v/>
      </c>
    </row>
    <row r="102" spans="11:13" x14ac:dyDescent="0.55000000000000004">
      <c r="K102" s="74" t="str">
        <f t="shared" si="5"/>
        <v/>
      </c>
      <c r="L102" s="69" t="str">
        <f t="shared" si="6"/>
        <v/>
      </c>
      <c r="M102" s="69" t="str">
        <f t="shared" si="7"/>
        <v/>
      </c>
    </row>
    <row r="103" spans="11:13" x14ac:dyDescent="0.55000000000000004">
      <c r="K103" s="74" t="str">
        <f t="shared" si="5"/>
        <v/>
      </c>
      <c r="L103" s="69" t="str">
        <f t="shared" si="6"/>
        <v/>
      </c>
      <c r="M103" s="69" t="str">
        <f t="shared" si="7"/>
        <v/>
      </c>
    </row>
    <row r="104" spans="11:13" x14ac:dyDescent="0.55000000000000004">
      <c r="K104" s="74" t="str">
        <f t="shared" si="5"/>
        <v/>
      </c>
      <c r="L104" s="69" t="str">
        <f t="shared" si="6"/>
        <v/>
      </c>
      <c r="M104" s="69" t="str">
        <f t="shared" si="7"/>
        <v/>
      </c>
    </row>
    <row r="105" spans="11:13" x14ac:dyDescent="0.55000000000000004">
      <c r="K105" s="74" t="str">
        <f t="shared" si="5"/>
        <v/>
      </c>
      <c r="L105" s="69" t="str">
        <f t="shared" si="6"/>
        <v/>
      </c>
      <c r="M105" s="69" t="str">
        <f t="shared" si="7"/>
        <v/>
      </c>
    </row>
    <row r="106" spans="11:13" x14ac:dyDescent="0.55000000000000004">
      <c r="K106" s="74" t="str">
        <f t="shared" si="5"/>
        <v/>
      </c>
      <c r="L106" s="69" t="str">
        <f t="shared" si="6"/>
        <v/>
      </c>
      <c r="M106" s="69" t="str">
        <f t="shared" si="7"/>
        <v/>
      </c>
    </row>
    <row r="107" spans="11:13" x14ac:dyDescent="0.55000000000000004">
      <c r="K107" s="74" t="str">
        <f t="shared" si="5"/>
        <v/>
      </c>
      <c r="L107" s="69" t="str">
        <f t="shared" si="6"/>
        <v/>
      </c>
      <c r="M107" s="69" t="str">
        <f t="shared" si="7"/>
        <v/>
      </c>
    </row>
    <row r="108" spans="11:13" x14ac:dyDescent="0.55000000000000004">
      <c r="K108" s="74" t="str">
        <f t="shared" si="5"/>
        <v/>
      </c>
      <c r="L108" s="69" t="str">
        <f t="shared" si="6"/>
        <v/>
      </c>
      <c r="M108" s="69" t="str">
        <f t="shared" si="7"/>
        <v/>
      </c>
    </row>
    <row r="109" spans="11:13" x14ac:dyDescent="0.55000000000000004">
      <c r="K109" s="74" t="str">
        <f t="shared" si="5"/>
        <v/>
      </c>
      <c r="L109" s="69" t="str">
        <f t="shared" si="6"/>
        <v/>
      </c>
      <c r="M109" s="69" t="str">
        <f t="shared" si="7"/>
        <v/>
      </c>
    </row>
    <row r="110" spans="11:13" x14ac:dyDescent="0.55000000000000004">
      <c r="K110" s="74" t="str">
        <f t="shared" si="5"/>
        <v/>
      </c>
      <c r="L110" s="69" t="str">
        <f t="shared" si="6"/>
        <v/>
      </c>
      <c r="M110" s="69" t="str">
        <f t="shared" si="7"/>
        <v/>
      </c>
    </row>
    <row r="111" spans="11:13" x14ac:dyDescent="0.55000000000000004">
      <c r="K111" s="74" t="str">
        <f t="shared" si="5"/>
        <v/>
      </c>
      <c r="L111" s="69" t="str">
        <f t="shared" si="6"/>
        <v/>
      </c>
      <c r="M111" s="69" t="str">
        <f t="shared" si="7"/>
        <v/>
      </c>
    </row>
    <row r="112" spans="11:13" x14ac:dyDescent="0.55000000000000004">
      <c r="K112" s="74" t="str">
        <f t="shared" si="5"/>
        <v/>
      </c>
      <c r="L112" s="69" t="str">
        <f t="shared" si="6"/>
        <v/>
      </c>
      <c r="M112" s="69" t="str">
        <f t="shared" si="7"/>
        <v/>
      </c>
    </row>
    <row r="113" spans="11:13" x14ac:dyDescent="0.55000000000000004">
      <c r="K113" s="74" t="str">
        <f t="shared" si="5"/>
        <v/>
      </c>
      <c r="L113" s="69" t="str">
        <f t="shared" si="6"/>
        <v/>
      </c>
      <c r="M113" s="69" t="str">
        <f t="shared" si="7"/>
        <v/>
      </c>
    </row>
    <row r="114" spans="11:13" x14ac:dyDescent="0.55000000000000004">
      <c r="K114" s="74" t="str">
        <f t="shared" si="5"/>
        <v/>
      </c>
      <c r="L114" s="69" t="str">
        <f t="shared" si="6"/>
        <v/>
      </c>
      <c r="M114" s="69" t="str">
        <f t="shared" si="7"/>
        <v/>
      </c>
    </row>
    <row r="115" spans="11:13" x14ac:dyDescent="0.55000000000000004">
      <c r="K115" s="74" t="str">
        <f t="shared" si="5"/>
        <v/>
      </c>
      <c r="L115" s="69" t="str">
        <f t="shared" si="6"/>
        <v/>
      </c>
      <c r="M115" s="69" t="str">
        <f t="shared" si="7"/>
        <v/>
      </c>
    </row>
    <row r="116" spans="11:13" x14ac:dyDescent="0.55000000000000004">
      <c r="K116" s="74" t="str">
        <f t="shared" si="5"/>
        <v/>
      </c>
      <c r="L116" s="69" t="str">
        <f t="shared" si="6"/>
        <v/>
      </c>
      <c r="M116" s="69" t="str">
        <f t="shared" si="7"/>
        <v/>
      </c>
    </row>
    <row r="117" spans="11:13" x14ac:dyDescent="0.55000000000000004">
      <c r="K117" s="74" t="str">
        <f t="shared" si="5"/>
        <v/>
      </c>
      <c r="L117" s="69" t="str">
        <f t="shared" si="6"/>
        <v/>
      </c>
      <c r="M117" s="69" t="str">
        <f t="shared" si="7"/>
        <v/>
      </c>
    </row>
    <row r="118" spans="11:13" x14ac:dyDescent="0.55000000000000004">
      <c r="K118" s="74" t="str">
        <f t="shared" si="5"/>
        <v/>
      </c>
      <c r="L118" s="69" t="str">
        <f t="shared" si="6"/>
        <v/>
      </c>
      <c r="M118" s="69" t="str">
        <f t="shared" si="7"/>
        <v/>
      </c>
    </row>
    <row r="119" spans="11:13" x14ac:dyDescent="0.55000000000000004">
      <c r="K119" s="74" t="str">
        <f t="shared" si="5"/>
        <v/>
      </c>
      <c r="L119" s="69" t="str">
        <f t="shared" si="6"/>
        <v/>
      </c>
      <c r="M119" s="69" t="str">
        <f t="shared" si="7"/>
        <v/>
      </c>
    </row>
    <row r="120" spans="11:13" x14ac:dyDescent="0.55000000000000004">
      <c r="K120" s="74" t="str">
        <f t="shared" si="5"/>
        <v/>
      </c>
      <c r="L120" s="69" t="str">
        <f t="shared" si="6"/>
        <v/>
      </c>
      <c r="M120" s="69" t="str">
        <f t="shared" si="7"/>
        <v/>
      </c>
    </row>
    <row r="121" spans="11:13" x14ac:dyDescent="0.55000000000000004">
      <c r="K121" s="74" t="str">
        <f t="shared" si="5"/>
        <v/>
      </c>
      <c r="L121" s="69" t="str">
        <f t="shared" si="6"/>
        <v/>
      </c>
      <c r="M121" s="69" t="str">
        <f t="shared" si="7"/>
        <v/>
      </c>
    </row>
    <row r="122" spans="11:13" x14ac:dyDescent="0.55000000000000004">
      <c r="K122" s="74" t="str">
        <f t="shared" si="5"/>
        <v/>
      </c>
      <c r="L122" s="69" t="str">
        <f t="shared" si="6"/>
        <v/>
      </c>
      <c r="M122" s="69" t="str">
        <f t="shared" si="7"/>
        <v/>
      </c>
    </row>
    <row r="123" spans="11:13" x14ac:dyDescent="0.55000000000000004">
      <c r="K123" s="74" t="str">
        <f t="shared" si="5"/>
        <v/>
      </c>
      <c r="L123" s="69" t="str">
        <f t="shared" si="6"/>
        <v/>
      </c>
      <c r="M123" s="69" t="str">
        <f t="shared" si="7"/>
        <v/>
      </c>
    </row>
    <row r="124" spans="11:13" x14ac:dyDescent="0.55000000000000004">
      <c r="K124" s="74" t="str">
        <f t="shared" si="5"/>
        <v/>
      </c>
      <c r="L124" s="69" t="str">
        <f t="shared" si="6"/>
        <v/>
      </c>
      <c r="M124" s="69" t="str">
        <f t="shared" si="7"/>
        <v/>
      </c>
    </row>
    <row r="125" spans="11:13" x14ac:dyDescent="0.55000000000000004">
      <c r="K125" s="74" t="str">
        <f t="shared" si="5"/>
        <v/>
      </c>
      <c r="L125" s="69" t="str">
        <f t="shared" si="6"/>
        <v/>
      </c>
      <c r="M125" s="69" t="str">
        <f t="shared" si="7"/>
        <v/>
      </c>
    </row>
    <row r="126" spans="11:13" x14ac:dyDescent="0.55000000000000004">
      <c r="K126" s="74" t="str">
        <f t="shared" si="5"/>
        <v/>
      </c>
      <c r="L126" s="69" t="str">
        <f t="shared" si="6"/>
        <v/>
      </c>
      <c r="M126" s="69" t="str">
        <f t="shared" si="7"/>
        <v/>
      </c>
    </row>
    <row r="127" spans="11:13" x14ac:dyDescent="0.55000000000000004">
      <c r="K127" s="74" t="str">
        <f t="shared" si="5"/>
        <v/>
      </c>
      <c r="L127" s="69" t="str">
        <f t="shared" si="6"/>
        <v/>
      </c>
      <c r="M127" s="69" t="str">
        <f t="shared" si="7"/>
        <v/>
      </c>
    </row>
    <row r="128" spans="11:13" x14ac:dyDescent="0.55000000000000004">
      <c r="K128" s="74" t="str">
        <f t="shared" si="5"/>
        <v/>
      </c>
      <c r="L128" s="69" t="str">
        <f t="shared" si="6"/>
        <v/>
      </c>
      <c r="M128" s="69" t="str">
        <f t="shared" si="7"/>
        <v/>
      </c>
    </row>
    <row r="129" spans="11:13" x14ac:dyDescent="0.55000000000000004">
      <c r="K129" s="74" t="str">
        <f t="shared" si="5"/>
        <v/>
      </c>
      <c r="L129" s="69" t="str">
        <f t="shared" si="6"/>
        <v/>
      </c>
      <c r="M129" s="69" t="str">
        <f t="shared" si="7"/>
        <v/>
      </c>
    </row>
    <row r="130" spans="11:13" x14ac:dyDescent="0.55000000000000004">
      <c r="K130" s="74" t="str">
        <f t="shared" si="5"/>
        <v/>
      </c>
      <c r="L130" s="69" t="str">
        <f t="shared" si="6"/>
        <v/>
      </c>
      <c r="M130" s="69" t="str">
        <f t="shared" si="7"/>
        <v/>
      </c>
    </row>
    <row r="131" spans="11:13" x14ac:dyDescent="0.55000000000000004">
      <c r="K131" s="74" t="str">
        <f t="shared" si="5"/>
        <v/>
      </c>
      <c r="L131" s="69" t="str">
        <f t="shared" si="6"/>
        <v/>
      </c>
      <c r="M131" s="69" t="str">
        <f t="shared" si="7"/>
        <v/>
      </c>
    </row>
    <row r="132" spans="11:13" x14ac:dyDescent="0.55000000000000004">
      <c r="K132" s="74" t="str">
        <f t="shared" si="5"/>
        <v/>
      </c>
      <c r="L132" s="69" t="str">
        <f t="shared" si="6"/>
        <v/>
      </c>
      <c r="M132" s="69" t="str">
        <f t="shared" si="7"/>
        <v/>
      </c>
    </row>
    <row r="133" spans="11:13" x14ac:dyDescent="0.55000000000000004">
      <c r="K133" s="74" t="str">
        <f t="shared" ref="K133:K196" si="8">IF(AND(A133="", F133=""), "", IF(A133=F133, A133, "Discrepancy"))</f>
        <v/>
      </c>
      <c r="L133" s="69" t="str">
        <f t="shared" ref="L133:L196" si="9">IF(AND(A133="", F133=""), "", D133+I133)</f>
        <v/>
      </c>
      <c r="M133" s="69" t="str">
        <f t="shared" ref="M133:M196" si="10">IF(OR(B133="", G133=""), "", E133+J133)</f>
        <v/>
      </c>
    </row>
    <row r="134" spans="11:13" x14ac:dyDescent="0.55000000000000004">
      <c r="K134" s="74" t="str">
        <f t="shared" si="8"/>
        <v/>
      </c>
      <c r="L134" s="69" t="str">
        <f t="shared" si="9"/>
        <v/>
      </c>
      <c r="M134" s="69" t="str">
        <f t="shared" si="10"/>
        <v/>
      </c>
    </row>
    <row r="135" spans="11:13" x14ac:dyDescent="0.55000000000000004">
      <c r="K135" s="74" t="str">
        <f t="shared" si="8"/>
        <v/>
      </c>
      <c r="L135" s="69" t="str">
        <f t="shared" si="9"/>
        <v/>
      </c>
      <c r="M135" s="69" t="str">
        <f t="shared" si="10"/>
        <v/>
      </c>
    </row>
    <row r="136" spans="11:13" x14ac:dyDescent="0.55000000000000004">
      <c r="K136" s="74" t="str">
        <f t="shared" si="8"/>
        <v/>
      </c>
      <c r="L136" s="69" t="str">
        <f t="shared" si="9"/>
        <v/>
      </c>
      <c r="M136" s="69" t="str">
        <f t="shared" si="10"/>
        <v/>
      </c>
    </row>
    <row r="137" spans="11:13" x14ac:dyDescent="0.55000000000000004">
      <c r="K137" s="74" t="str">
        <f t="shared" si="8"/>
        <v/>
      </c>
      <c r="L137" s="69" t="str">
        <f t="shared" si="9"/>
        <v/>
      </c>
      <c r="M137" s="69" t="str">
        <f t="shared" si="10"/>
        <v/>
      </c>
    </row>
    <row r="138" spans="11:13" x14ac:dyDescent="0.55000000000000004">
      <c r="K138" s="74" t="str">
        <f t="shared" si="8"/>
        <v/>
      </c>
      <c r="L138" s="69" t="str">
        <f t="shared" si="9"/>
        <v/>
      </c>
      <c r="M138" s="69" t="str">
        <f t="shared" si="10"/>
        <v/>
      </c>
    </row>
    <row r="139" spans="11:13" x14ac:dyDescent="0.55000000000000004">
      <c r="K139" s="74" t="str">
        <f t="shared" si="8"/>
        <v/>
      </c>
      <c r="L139" s="69" t="str">
        <f t="shared" si="9"/>
        <v/>
      </c>
      <c r="M139" s="69" t="str">
        <f t="shared" si="10"/>
        <v/>
      </c>
    </row>
    <row r="140" spans="11:13" x14ac:dyDescent="0.55000000000000004">
      <c r="K140" s="74" t="str">
        <f t="shared" si="8"/>
        <v/>
      </c>
      <c r="L140" s="69" t="str">
        <f t="shared" si="9"/>
        <v/>
      </c>
      <c r="M140" s="69" t="str">
        <f t="shared" si="10"/>
        <v/>
      </c>
    </row>
    <row r="141" spans="11:13" x14ac:dyDescent="0.55000000000000004">
      <c r="K141" s="74" t="str">
        <f t="shared" si="8"/>
        <v/>
      </c>
      <c r="L141" s="69" t="str">
        <f t="shared" si="9"/>
        <v/>
      </c>
      <c r="M141" s="69" t="str">
        <f t="shared" si="10"/>
        <v/>
      </c>
    </row>
    <row r="142" spans="11:13" x14ac:dyDescent="0.55000000000000004">
      <c r="K142" s="74" t="str">
        <f t="shared" si="8"/>
        <v/>
      </c>
      <c r="L142" s="69" t="str">
        <f t="shared" si="9"/>
        <v/>
      </c>
      <c r="M142" s="69" t="str">
        <f t="shared" si="10"/>
        <v/>
      </c>
    </row>
    <row r="143" spans="11:13" x14ac:dyDescent="0.55000000000000004">
      <c r="K143" s="74" t="str">
        <f t="shared" si="8"/>
        <v/>
      </c>
      <c r="L143" s="69" t="str">
        <f t="shared" si="9"/>
        <v/>
      </c>
      <c r="M143" s="69" t="str">
        <f t="shared" si="10"/>
        <v/>
      </c>
    </row>
    <row r="144" spans="11:13" x14ac:dyDescent="0.55000000000000004">
      <c r="K144" s="74" t="str">
        <f t="shared" si="8"/>
        <v/>
      </c>
      <c r="L144" s="69" t="str">
        <f t="shared" si="9"/>
        <v/>
      </c>
      <c r="M144" s="69" t="str">
        <f t="shared" si="10"/>
        <v/>
      </c>
    </row>
    <row r="145" spans="11:13" x14ac:dyDescent="0.55000000000000004">
      <c r="K145" s="74" t="str">
        <f t="shared" si="8"/>
        <v/>
      </c>
      <c r="L145" s="69" t="str">
        <f t="shared" si="9"/>
        <v/>
      </c>
      <c r="M145" s="69" t="str">
        <f t="shared" si="10"/>
        <v/>
      </c>
    </row>
    <row r="146" spans="11:13" x14ac:dyDescent="0.55000000000000004">
      <c r="K146" s="74" t="str">
        <f t="shared" si="8"/>
        <v/>
      </c>
      <c r="L146" s="69" t="str">
        <f t="shared" si="9"/>
        <v/>
      </c>
      <c r="M146" s="69" t="str">
        <f t="shared" si="10"/>
        <v/>
      </c>
    </row>
    <row r="147" spans="11:13" x14ac:dyDescent="0.55000000000000004">
      <c r="K147" s="74" t="str">
        <f t="shared" si="8"/>
        <v/>
      </c>
      <c r="L147" s="69" t="str">
        <f t="shared" si="9"/>
        <v/>
      </c>
      <c r="M147" s="69" t="str">
        <f t="shared" si="10"/>
        <v/>
      </c>
    </row>
    <row r="148" spans="11:13" x14ac:dyDescent="0.55000000000000004">
      <c r="K148" s="74" t="str">
        <f t="shared" si="8"/>
        <v/>
      </c>
      <c r="L148" s="69" t="str">
        <f t="shared" si="9"/>
        <v/>
      </c>
      <c r="M148" s="69" t="str">
        <f t="shared" si="10"/>
        <v/>
      </c>
    </row>
    <row r="149" spans="11:13" x14ac:dyDescent="0.55000000000000004">
      <c r="K149" s="74" t="str">
        <f t="shared" si="8"/>
        <v/>
      </c>
      <c r="L149" s="69" t="str">
        <f t="shared" si="9"/>
        <v/>
      </c>
      <c r="M149" s="69" t="str">
        <f t="shared" si="10"/>
        <v/>
      </c>
    </row>
    <row r="150" spans="11:13" x14ac:dyDescent="0.55000000000000004">
      <c r="K150" s="74" t="str">
        <f t="shared" si="8"/>
        <v/>
      </c>
      <c r="L150" s="69" t="str">
        <f t="shared" si="9"/>
        <v/>
      </c>
      <c r="M150" s="69" t="str">
        <f t="shared" si="10"/>
        <v/>
      </c>
    </row>
    <row r="151" spans="11:13" x14ac:dyDescent="0.55000000000000004">
      <c r="K151" s="74" t="str">
        <f t="shared" si="8"/>
        <v/>
      </c>
      <c r="L151" s="69" t="str">
        <f t="shared" si="9"/>
        <v/>
      </c>
      <c r="M151" s="69" t="str">
        <f t="shared" si="10"/>
        <v/>
      </c>
    </row>
    <row r="152" spans="11:13" x14ac:dyDescent="0.55000000000000004">
      <c r="K152" s="74" t="str">
        <f t="shared" si="8"/>
        <v/>
      </c>
      <c r="L152" s="69" t="str">
        <f t="shared" si="9"/>
        <v/>
      </c>
      <c r="M152" s="69" t="str">
        <f t="shared" si="10"/>
        <v/>
      </c>
    </row>
    <row r="153" spans="11:13" x14ac:dyDescent="0.55000000000000004">
      <c r="K153" s="74" t="str">
        <f t="shared" si="8"/>
        <v/>
      </c>
      <c r="L153" s="69" t="str">
        <f t="shared" si="9"/>
        <v/>
      </c>
      <c r="M153" s="69" t="str">
        <f t="shared" si="10"/>
        <v/>
      </c>
    </row>
    <row r="154" spans="11:13" x14ac:dyDescent="0.55000000000000004">
      <c r="K154" s="74" t="str">
        <f t="shared" si="8"/>
        <v/>
      </c>
      <c r="L154" s="69" t="str">
        <f t="shared" si="9"/>
        <v/>
      </c>
      <c r="M154" s="69" t="str">
        <f t="shared" si="10"/>
        <v/>
      </c>
    </row>
    <row r="155" spans="11:13" x14ac:dyDescent="0.55000000000000004">
      <c r="K155" s="74" t="str">
        <f t="shared" si="8"/>
        <v/>
      </c>
      <c r="L155" s="69" t="str">
        <f t="shared" si="9"/>
        <v/>
      </c>
      <c r="M155" s="69" t="str">
        <f t="shared" si="10"/>
        <v/>
      </c>
    </row>
    <row r="156" spans="11:13" x14ac:dyDescent="0.55000000000000004">
      <c r="K156" s="74" t="str">
        <f t="shared" si="8"/>
        <v/>
      </c>
      <c r="L156" s="69" t="str">
        <f t="shared" si="9"/>
        <v/>
      </c>
      <c r="M156" s="69" t="str">
        <f t="shared" si="10"/>
        <v/>
      </c>
    </row>
    <row r="157" spans="11:13" x14ac:dyDescent="0.55000000000000004">
      <c r="K157" s="74" t="str">
        <f t="shared" si="8"/>
        <v/>
      </c>
      <c r="L157" s="69" t="str">
        <f t="shared" si="9"/>
        <v/>
      </c>
      <c r="M157" s="69" t="str">
        <f t="shared" si="10"/>
        <v/>
      </c>
    </row>
    <row r="158" spans="11:13" x14ac:dyDescent="0.55000000000000004">
      <c r="K158" s="74" t="str">
        <f t="shared" si="8"/>
        <v/>
      </c>
      <c r="L158" s="69" t="str">
        <f t="shared" si="9"/>
        <v/>
      </c>
      <c r="M158" s="69" t="str">
        <f t="shared" si="10"/>
        <v/>
      </c>
    </row>
    <row r="159" spans="11:13" x14ac:dyDescent="0.55000000000000004">
      <c r="K159" s="74" t="str">
        <f t="shared" si="8"/>
        <v/>
      </c>
      <c r="L159" s="69" t="str">
        <f t="shared" si="9"/>
        <v/>
      </c>
      <c r="M159" s="69" t="str">
        <f t="shared" si="10"/>
        <v/>
      </c>
    </row>
    <row r="160" spans="11:13" x14ac:dyDescent="0.55000000000000004">
      <c r="K160" s="74" t="str">
        <f t="shared" si="8"/>
        <v/>
      </c>
      <c r="L160" s="69" t="str">
        <f t="shared" si="9"/>
        <v/>
      </c>
      <c r="M160" s="69" t="str">
        <f t="shared" si="10"/>
        <v/>
      </c>
    </row>
    <row r="161" spans="11:13" x14ac:dyDescent="0.55000000000000004">
      <c r="K161" s="74" t="str">
        <f t="shared" si="8"/>
        <v/>
      </c>
      <c r="L161" s="69" t="str">
        <f t="shared" si="9"/>
        <v/>
      </c>
      <c r="M161" s="69" t="str">
        <f t="shared" si="10"/>
        <v/>
      </c>
    </row>
    <row r="162" spans="11:13" x14ac:dyDescent="0.55000000000000004">
      <c r="K162" s="74" t="str">
        <f t="shared" si="8"/>
        <v/>
      </c>
      <c r="L162" s="69" t="str">
        <f t="shared" si="9"/>
        <v/>
      </c>
      <c r="M162" s="69" t="str">
        <f t="shared" si="10"/>
        <v/>
      </c>
    </row>
    <row r="163" spans="11:13" x14ac:dyDescent="0.55000000000000004">
      <c r="K163" s="74" t="str">
        <f t="shared" si="8"/>
        <v/>
      </c>
      <c r="L163" s="69" t="str">
        <f t="shared" si="9"/>
        <v/>
      </c>
      <c r="M163" s="69" t="str">
        <f t="shared" si="10"/>
        <v/>
      </c>
    </row>
    <row r="164" spans="11:13" x14ac:dyDescent="0.55000000000000004">
      <c r="K164" s="74" t="str">
        <f t="shared" si="8"/>
        <v/>
      </c>
      <c r="L164" s="69" t="str">
        <f t="shared" si="9"/>
        <v/>
      </c>
      <c r="M164" s="69" t="str">
        <f t="shared" si="10"/>
        <v/>
      </c>
    </row>
    <row r="165" spans="11:13" x14ac:dyDescent="0.55000000000000004">
      <c r="K165" s="74" t="str">
        <f t="shared" si="8"/>
        <v/>
      </c>
      <c r="L165" s="69" t="str">
        <f t="shared" si="9"/>
        <v/>
      </c>
      <c r="M165" s="69" t="str">
        <f t="shared" si="10"/>
        <v/>
      </c>
    </row>
    <row r="166" spans="11:13" x14ac:dyDescent="0.55000000000000004">
      <c r="K166" s="74" t="str">
        <f t="shared" si="8"/>
        <v/>
      </c>
      <c r="L166" s="69" t="str">
        <f t="shared" si="9"/>
        <v/>
      </c>
      <c r="M166" s="69" t="str">
        <f t="shared" si="10"/>
        <v/>
      </c>
    </row>
    <row r="167" spans="11:13" x14ac:dyDescent="0.55000000000000004">
      <c r="K167" s="74" t="str">
        <f t="shared" si="8"/>
        <v/>
      </c>
      <c r="L167" s="69" t="str">
        <f t="shared" si="9"/>
        <v/>
      </c>
      <c r="M167" s="69" t="str">
        <f t="shared" si="10"/>
        <v/>
      </c>
    </row>
    <row r="168" spans="11:13" x14ac:dyDescent="0.55000000000000004">
      <c r="K168" s="74" t="str">
        <f t="shared" si="8"/>
        <v/>
      </c>
      <c r="L168" s="69" t="str">
        <f t="shared" si="9"/>
        <v/>
      </c>
      <c r="M168" s="69" t="str">
        <f t="shared" si="10"/>
        <v/>
      </c>
    </row>
    <row r="169" spans="11:13" x14ac:dyDescent="0.55000000000000004">
      <c r="K169" s="74" t="str">
        <f t="shared" si="8"/>
        <v/>
      </c>
      <c r="L169" s="69" t="str">
        <f t="shared" si="9"/>
        <v/>
      </c>
      <c r="M169" s="69" t="str">
        <f t="shared" si="10"/>
        <v/>
      </c>
    </row>
    <row r="170" spans="11:13" x14ac:dyDescent="0.55000000000000004">
      <c r="K170" s="74" t="str">
        <f t="shared" si="8"/>
        <v/>
      </c>
      <c r="L170" s="69" t="str">
        <f t="shared" si="9"/>
        <v/>
      </c>
      <c r="M170" s="69" t="str">
        <f t="shared" si="10"/>
        <v/>
      </c>
    </row>
    <row r="171" spans="11:13" x14ac:dyDescent="0.55000000000000004">
      <c r="K171" s="74" t="str">
        <f t="shared" si="8"/>
        <v/>
      </c>
      <c r="L171" s="69" t="str">
        <f t="shared" si="9"/>
        <v/>
      </c>
      <c r="M171" s="69" t="str">
        <f t="shared" si="10"/>
        <v/>
      </c>
    </row>
    <row r="172" spans="11:13" x14ac:dyDescent="0.55000000000000004">
      <c r="K172" s="74" t="str">
        <f t="shared" si="8"/>
        <v/>
      </c>
      <c r="L172" s="69" t="str">
        <f t="shared" si="9"/>
        <v/>
      </c>
      <c r="M172" s="69" t="str">
        <f t="shared" si="10"/>
        <v/>
      </c>
    </row>
    <row r="173" spans="11:13" x14ac:dyDescent="0.55000000000000004">
      <c r="K173" s="74" t="str">
        <f t="shared" si="8"/>
        <v/>
      </c>
      <c r="L173" s="69" t="str">
        <f t="shared" si="9"/>
        <v/>
      </c>
      <c r="M173" s="69" t="str">
        <f t="shared" si="10"/>
        <v/>
      </c>
    </row>
    <row r="174" spans="11:13" x14ac:dyDescent="0.55000000000000004">
      <c r="K174" s="74" t="str">
        <f t="shared" si="8"/>
        <v/>
      </c>
      <c r="L174" s="69" t="str">
        <f t="shared" si="9"/>
        <v/>
      </c>
      <c r="M174" s="69" t="str">
        <f t="shared" si="10"/>
        <v/>
      </c>
    </row>
    <row r="175" spans="11:13" x14ac:dyDescent="0.55000000000000004">
      <c r="K175" s="74" t="str">
        <f t="shared" si="8"/>
        <v/>
      </c>
      <c r="L175" s="69" t="str">
        <f t="shared" si="9"/>
        <v/>
      </c>
      <c r="M175" s="69" t="str">
        <f t="shared" si="10"/>
        <v/>
      </c>
    </row>
    <row r="176" spans="11:13" x14ac:dyDescent="0.55000000000000004">
      <c r="K176" s="74" t="str">
        <f t="shared" si="8"/>
        <v/>
      </c>
      <c r="L176" s="69" t="str">
        <f t="shared" si="9"/>
        <v/>
      </c>
      <c r="M176" s="69" t="str">
        <f t="shared" si="10"/>
        <v/>
      </c>
    </row>
    <row r="177" spans="11:13" x14ac:dyDescent="0.55000000000000004">
      <c r="K177" s="74" t="str">
        <f t="shared" si="8"/>
        <v/>
      </c>
      <c r="L177" s="69" t="str">
        <f t="shared" si="9"/>
        <v/>
      </c>
      <c r="M177" s="69" t="str">
        <f t="shared" si="10"/>
        <v/>
      </c>
    </row>
    <row r="178" spans="11:13" x14ac:dyDescent="0.55000000000000004">
      <c r="K178" s="74" t="str">
        <f t="shared" si="8"/>
        <v/>
      </c>
      <c r="L178" s="69" t="str">
        <f t="shared" si="9"/>
        <v/>
      </c>
      <c r="M178" s="69" t="str">
        <f t="shared" si="10"/>
        <v/>
      </c>
    </row>
    <row r="179" spans="11:13" x14ac:dyDescent="0.55000000000000004">
      <c r="K179" s="74" t="str">
        <f t="shared" si="8"/>
        <v/>
      </c>
      <c r="L179" s="69" t="str">
        <f t="shared" si="9"/>
        <v/>
      </c>
      <c r="M179" s="69" t="str">
        <f t="shared" si="10"/>
        <v/>
      </c>
    </row>
    <row r="180" spans="11:13" x14ac:dyDescent="0.55000000000000004">
      <c r="K180" s="74" t="str">
        <f t="shared" si="8"/>
        <v/>
      </c>
      <c r="L180" s="69" t="str">
        <f t="shared" si="9"/>
        <v/>
      </c>
      <c r="M180" s="69" t="str">
        <f t="shared" si="10"/>
        <v/>
      </c>
    </row>
    <row r="181" spans="11:13" x14ac:dyDescent="0.55000000000000004">
      <c r="K181" s="74" t="str">
        <f t="shared" si="8"/>
        <v/>
      </c>
      <c r="L181" s="69" t="str">
        <f t="shared" si="9"/>
        <v/>
      </c>
      <c r="M181" s="69" t="str">
        <f t="shared" si="10"/>
        <v/>
      </c>
    </row>
    <row r="182" spans="11:13" x14ac:dyDescent="0.55000000000000004">
      <c r="K182" s="74" t="str">
        <f t="shared" si="8"/>
        <v/>
      </c>
      <c r="L182" s="69" t="str">
        <f t="shared" si="9"/>
        <v/>
      </c>
      <c r="M182" s="69" t="str">
        <f t="shared" si="10"/>
        <v/>
      </c>
    </row>
    <row r="183" spans="11:13" x14ac:dyDescent="0.55000000000000004">
      <c r="K183" s="74" t="str">
        <f t="shared" si="8"/>
        <v/>
      </c>
      <c r="L183" s="69" t="str">
        <f t="shared" si="9"/>
        <v/>
      </c>
      <c r="M183" s="69" t="str">
        <f t="shared" si="10"/>
        <v/>
      </c>
    </row>
    <row r="184" spans="11:13" x14ac:dyDescent="0.55000000000000004">
      <c r="K184" s="74" t="str">
        <f t="shared" si="8"/>
        <v/>
      </c>
      <c r="L184" s="69" t="str">
        <f t="shared" si="9"/>
        <v/>
      </c>
      <c r="M184" s="69" t="str">
        <f t="shared" si="10"/>
        <v/>
      </c>
    </row>
    <row r="185" spans="11:13" x14ac:dyDescent="0.55000000000000004">
      <c r="K185" s="74" t="str">
        <f t="shared" si="8"/>
        <v/>
      </c>
      <c r="L185" s="69" t="str">
        <f t="shared" si="9"/>
        <v/>
      </c>
      <c r="M185" s="69" t="str">
        <f t="shared" si="10"/>
        <v/>
      </c>
    </row>
    <row r="186" spans="11:13" x14ac:dyDescent="0.55000000000000004">
      <c r="K186" s="74" t="str">
        <f t="shared" si="8"/>
        <v/>
      </c>
      <c r="L186" s="69" t="str">
        <f t="shared" si="9"/>
        <v/>
      </c>
      <c r="M186" s="69" t="str">
        <f t="shared" si="10"/>
        <v/>
      </c>
    </row>
    <row r="187" spans="11:13" x14ac:dyDescent="0.55000000000000004">
      <c r="K187" s="74" t="str">
        <f t="shared" si="8"/>
        <v/>
      </c>
      <c r="L187" s="69" t="str">
        <f t="shared" si="9"/>
        <v/>
      </c>
      <c r="M187" s="69" t="str">
        <f t="shared" si="10"/>
        <v/>
      </c>
    </row>
    <row r="188" spans="11:13" x14ac:dyDescent="0.55000000000000004">
      <c r="K188" s="74" t="str">
        <f t="shared" si="8"/>
        <v/>
      </c>
      <c r="L188" s="69" t="str">
        <f t="shared" si="9"/>
        <v/>
      </c>
      <c r="M188" s="69" t="str">
        <f t="shared" si="10"/>
        <v/>
      </c>
    </row>
    <row r="189" spans="11:13" x14ac:dyDescent="0.55000000000000004">
      <c r="K189" s="74" t="str">
        <f t="shared" si="8"/>
        <v/>
      </c>
      <c r="L189" s="69" t="str">
        <f t="shared" si="9"/>
        <v/>
      </c>
      <c r="M189" s="69" t="str">
        <f t="shared" si="10"/>
        <v/>
      </c>
    </row>
    <row r="190" spans="11:13" x14ac:dyDescent="0.55000000000000004">
      <c r="K190" s="74" t="str">
        <f t="shared" si="8"/>
        <v/>
      </c>
      <c r="L190" s="69" t="str">
        <f t="shared" si="9"/>
        <v/>
      </c>
      <c r="M190" s="69" t="str">
        <f t="shared" si="10"/>
        <v/>
      </c>
    </row>
    <row r="191" spans="11:13" x14ac:dyDescent="0.55000000000000004">
      <c r="K191" s="74" t="str">
        <f t="shared" si="8"/>
        <v/>
      </c>
      <c r="L191" s="69" t="str">
        <f t="shared" si="9"/>
        <v/>
      </c>
      <c r="M191" s="69" t="str">
        <f t="shared" si="10"/>
        <v/>
      </c>
    </row>
    <row r="192" spans="11:13" x14ac:dyDescent="0.55000000000000004">
      <c r="K192" s="74" t="str">
        <f t="shared" si="8"/>
        <v/>
      </c>
      <c r="L192" s="69" t="str">
        <f t="shared" si="9"/>
        <v/>
      </c>
      <c r="M192" s="69" t="str">
        <f t="shared" si="10"/>
        <v/>
      </c>
    </row>
    <row r="193" spans="11:13" x14ac:dyDescent="0.55000000000000004">
      <c r="K193" s="74" t="str">
        <f t="shared" si="8"/>
        <v/>
      </c>
      <c r="L193" s="69" t="str">
        <f t="shared" si="9"/>
        <v/>
      </c>
      <c r="M193" s="69" t="str">
        <f t="shared" si="10"/>
        <v/>
      </c>
    </row>
    <row r="194" spans="11:13" x14ac:dyDescent="0.55000000000000004">
      <c r="K194" s="74" t="str">
        <f t="shared" si="8"/>
        <v/>
      </c>
      <c r="L194" s="69" t="str">
        <f t="shared" si="9"/>
        <v/>
      </c>
      <c r="M194" s="69" t="str">
        <f t="shared" si="10"/>
        <v/>
      </c>
    </row>
    <row r="195" spans="11:13" x14ac:dyDescent="0.55000000000000004">
      <c r="K195" s="74" t="str">
        <f t="shared" si="8"/>
        <v/>
      </c>
      <c r="L195" s="69" t="str">
        <f t="shared" si="9"/>
        <v/>
      </c>
      <c r="M195" s="69" t="str">
        <f t="shared" si="10"/>
        <v/>
      </c>
    </row>
    <row r="196" spans="11:13" x14ac:dyDescent="0.55000000000000004">
      <c r="K196" s="74" t="str">
        <f t="shared" si="8"/>
        <v/>
      </c>
      <c r="L196" s="69" t="str">
        <f t="shared" si="9"/>
        <v/>
      </c>
      <c r="M196" s="69" t="str">
        <f t="shared" si="10"/>
        <v/>
      </c>
    </row>
    <row r="197" spans="11:13" x14ac:dyDescent="0.55000000000000004">
      <c r="K197" s="74" t="str">
        <f t="shared" ref="K197:K260" si="11">IF(AND(A197="", F197=""), "", IF(A197=F197, A197, "Discrepancy"))</f>
        <v/>
      </c>
      <c r="L197" s="69" t="str">
        <f t="shared" ref="L197:L260" si="12">IF(AND(A197="", F197=""), "", D197+I197)</f>
        <v/>
      </c>
      <c r="M197" s="69" t="str">
        <f t="shared" ref="M197:M260" si="13">IF(OR(B197="", G197=""), "", E197+J197)</f>
        <v/>
      </c>
    </row>
    <row r="198" spans="11:13" x14ac:dyDescent="0.55000000000000004">
      <c r="K198" s="74" t="str">
        <f t="shared" si="11"/>
        <v/>
      </c>
      <c r="L198" s="69" t="str">
        <f t="shared" si="12"/>
        <v/>
      </c>
      <c r="M198" s="69" t="str">
        <f t="shared" si="13"/>
        <v/>
      </c>
    </row>
    <row r="199" spans="11:13" x14ac:dyDescent="0.55000000000000004">
      <c r="K199" s="74" t="str">
        <f t="shared" si="11"/>
        <v/>
      </c>
      <c r="L199" s="69" t="str">
        <f t="shared" si="12"/>
        <v/>
      </c>
      <c r="M199" s="69" t="str">
        <f t="shared" si="13"/>
        <v/>
      </c>
    </row>
    <row r="200" spans="11:13" x14ac:dyDescent="0.55000000000000004">
      <c r="K200" s="74" t="str">
        <f t="shared" si="11"/>
        <v/>
      </c>
      <c r="L200" s="69" t="str">
        <f t="shared" si="12"/>
        <v/>
      </c>
      <c r="M200" s="69" t="str">
        <f t="shared" si="13"/>
        <v/>
      </c>
    </row>
    <row r="201" spans="11:13" x14ac:dyDescent="0.55000000000000004">
      <c r="K201" s="74" t="str">
        <f t="shared" si="11"/>
        <v/>
      </c>
      <c r="L201" s="69" t="str">
        <f t="shared" si="12"/>
        <v/>
      </c>
      <c r="M201" s="69" t="str">
        <f t="shared" si="13"/>
        <v/>
      </c>
    </row>
    <row r="202" spans="11:13" x14ac:dyDescent="0.55000000000000004">
      <c r="K202" s="74" t="str">
        <f t="shared" si="11"/>
        <v/>
      </c>
      <c r="L202" s="69" t="str">
        <f t="shared" si="12"/>
        <v/>
      </c>
      <c r="M202" s="69" t="str">
        <f t="shared" si="13"/>
        <v/>
      </c>
    </row>
    <row r="203" spans="11:13" x14ac:dyDescent="0.55000000000000004">
      <c r="K203" s="74" t="str">
        <f t="shared" si="11"/>
        <v/>
      </c>
      <c r="L203" s="69" t="str">
        <f t="shared" si="12"/>
        <v/>
      </c>
      <c r="M203" s="69" t="str">
        <f t="shared" si="13"/>
        <v/>
      </c>
    </row>
    <row r="204" spans="11:13" x14ac:dyDescent="0.55000000000000004">
      <c r="K204" s="74" t="str">
        <f t="shared" si="11"/>
        <v/>
      </c>
      <c r="L204" s="69" t="str">
        <f t="shared" si="12"/>
        <v/>
      </c>
      <c r="M204" s="69" t="str">
        <f t="shared" si="13"/>
        <v/>
      </c>
    </row>
    <row r="205" spans="11:13" x14ac:dyDescent="0.55000000000000004">
      <c r="K205" s="74" t="str">
        <f t="shared" si="11"/>
        <v/>
      </c>
      <c r="L205" s="69" t="str">
        <f t="shared" si="12"/>
        <v/>
      </c>
      <c r="M205" s="69" t="str">
        <f t="shared" si="13"/>
        <v/>
      </c>
    </row>
    <row r="206" spans="11:13" x14ac:dyDescent="0.55000000000000004">
      <c r="K206" s="74" t="str">
        <f t="shared" si="11"/>
        <v/>
      </c>
      <c r="L206" s="69" t="str">
        <f t="shared" si="12"/>
        <v/>
      </c>
      <c r="M206" s="69" t="str">
        <f t="shared" si="13"/>
        <v/>
      </c>
    </row>
    <row r="207" spans="11:13" x14ac:dyDescent="0.55000000000000004">
      <c r="K207" s="74" t="str">
        <f t="shared" si="11"/>
        <v/>
      </c>
      <c r="L207" s="69" t="str">
        <f t="shared" si="12"/>
        <v/>
      </c>
      <c r="M207" s="69" t="str">
        <f t="shared" si="13"/>
        <v/>
      </c>
    </row>
    <row r="208" spans="11:13" x14ac:dyDescent="0.55000000000000004">
      <c r="K208" s="74" t="str">
        <f t="shared" si="11"/>
        <v/>
      </c>
      <c r="L208" s="69" t="str">
        <f t="shared" si="12"/>
        <v/>
      </c>
      <c r="M208" s="69" t="str">
        <f t="shared" si="13"/>
        <v/>
      </c>
    </row>
    <row r="209" spans="11:13" x14ac:dyDescent="0.55000000000000004">
      <c r="K209" s="74" t="str">
        <f t="shared" si="11"/>
        <v/>
      </c>
      <c r="L209" s="69" t="str">
        <f t="shared" si="12"/>
        <v/>
      </c>
      <c r="M209" s="69" t="str">
        <f t="shared" si="13"/>
        <v/>
      </c>
    </row>
    <row r="210" spans="11:13" x14ac:dyDescent="0.55000000000000004">
      <c r="K210" s="74" t="str">
        <f t="shared" si="11"/>
        <v/>
      </c>
      <c r="L210" s="69" t="str">
        <f t="shared" si="12"/>
        <v/>
      </c>
      <c r="M210" s="69" t="str">
        <f t="shared" si="13"/>
        <v/>
      </c>
    </row>
    <row r="211" spans="11:13" x14ac:dyDescent="0.55000000000000004">
      <c r="K211" s="74" t="str">
        <f t="shared" si="11"/>
        <v/>
      </c>
      <c r="L211" s="69" t="str">
        <f t="shared" si="12"/>
        <v/>
      </c>
      <c r="M211" s="69" t="str">
        <f t="shared" si="13"/>
        <v/>
      </c>
    </row>
    <row r="212" spans="11:13" x14ac:dyDescent="0.55000000000000004">
      <c r="K212" s="74" t="str">
        <f t="shared" si="11"/>
        <v/>
      </c>
      <c r="L212" s="69" t="str">
        <f t="shared" si="12"/>
        <v/>
      </c>
      <c r="M212" s="69" t="str">
        <f t="shared" si="13"/>
        <v/>
      </c>
    </row>
    <row r="213" spans="11:13" x14ac:dyDescent="0.55000000000000004">
      <c r="K213" s="74" t="str">
        <f t="shared" si="11"/>
        <v/>
      </c>
      <c r="L213" s="69" t="str">
        <f t="shared" si="12"/>
        <v/>
      </c>
      <c r="M213" s="69" t="str">
        <f t="shared" si="13"/>
        <v/>
      </c>
    </row>
    <row r="214" spans="11:13" x14ac:dyDescent="0.55000000000000004">
      <c r="K214" s="74" t="str">
        <f t="shared" si="11"/>
        <v/>
      </c>
      <c r="L214" s="69" t="str">
        <f t="shared" si="12"/>
        <v/>
      </c>
      <c r="M214" s="69" t="str">
        <f t="shared" si="13"/>
        <v/>
      </c>
    </row>
    <row r="215" spans="11:13" x14ac:dyDescent="0.55000000000000004">
      <c r="K215" s="74" t="str">
        <f t="shared" si="11"/>
        <v/>
      </c>
      <c r="L215" s="69" t="str">
        <f t="shared" si="12"/>
        <v/>
      </c>
      <c r="M215" s="69" t="str">
        <f t="shared" si="13"/>
        <v/>
      </c>
    </row>
    <row r="216" spans="11:13" x14ac:dyDescent="0.55000000000000004">
      <c r="K216" s="74" t="str">
        <f t="shared" si="11"/>
        <v/>
      </c>
      <c r="L216" s="69" t="str">
        <f t="shared" si="12"/>
        <v/>
      </c>
      <c r="M216" s="69" t="str">
        <f t="shared" si="13"/>
        <v/>
      </c>
    </row>
    <row r="217" spans="11:13" x14ac:dyDescent="0.55000000000000004">
      <c r="K217" s="74" t="str">
        <f t="shared" si="11"/>
        <v/>
      </c>
      <c r="L217" s="69" t="str">
        <f t="shared" si="12"/>
        <v/>
      </c>
      <c r="M217" s="69" t="str">
        <f t="shared" si="13"/>
        <v/>
      </c>
    </row>
    <row r="218" spans="11:13" x14ac:dyDescent="0.55000000000000004">
      <c r="K218" s="74" t="str">
        <f t="shared" si="11"/>
        <v/>
      </c>
      <c r="L218" s="69" t="str">
        <f t="shared" si="12"/>
        <v/>
      </c>
      <c r="M218" s="69" t="str">
        <f t="shared" si="13"/>
        <v/>
      </c>
    </row>
    <row r="219" spans="11:13" x14ac:dyDescent="0.55000000000000004">
      <c r="K219" s="74" t="str">
        <f t="shared" si="11"/>
        <v/>
      </c>
      <c r="L219" s="69" t="str">
        <f t="shared" si="12"/>
        <v/>
      </c>
      <c r="M219" s="69" t="str">
        <f t="shared" si="13"/>
        <v/>
      </c>
    </row>
    <row r="220" spans="11:13" x14ac:dyDescent="0.55000000000000004">
      <c r="K220" s="74" t="str">
        <f t="shared" si="11"/>
        <v/>
      </c>
      <c r="L220" s="69" t="str">
        <f t="shared" si="12"/>
        <v/>
      </c>
      <c r="M220" s="69" t="str">
        <f t="shared" si="13"/>
        <v/>
      </c>
    </row>
    <row r="221" spans="11:13" x14ac:dyDescent="0.55000000000000004">
      <c r="K221" s="74" t="str">
        <f t="shared" si="11"/>
        <v/>
      </c>
      <c r="L221" s="69" t="str">
        <f t="shared" si="12"/>
        <v/>
      </c>
      <c r="M221" s="69" t="str">
        <f t="shared" si="13"/>
        <v/>
      </c>
    </row>
    <row r="222" spans="11:13" x14ac:dyDescent="0.55000000000000004">
      <c r="K222" s="74" t="str">
        <f t="shared" si="11"/>
        <v/>
      </c>
      <c r="L222" s="69" t="str">
        <f t="shared" si="12"/>
        <v/>
      </c>
      <c r="M222" s="69" t="str">
        <f t="shared" si="13"/>
        <v/>
      </c>
    </row>
    <row r="223" spans="11:13" x14ac:dyDescent="0.55000000000000004">
      <c r="K223" s="74" t="str">
        <f t="shared" si="11"/>
        <v/>
      </c>
      <c r="L223" s="69" t="str">
        <f t="shared" si="12"/>
        <v/>
      </c>
      <c r="M223" s="69" t="str">
        <f t="shared" si="13"/>
        <v/>
      </c>
    </row>
    <row r="224" spans="11:13" x14ac:dyDescent="0.55000000000000004">
      <c r="K224" s="74" t="str">
        <f t="shared" si="11"/>
        <v/>
      </c>
      <c r="L224" s="69" t="str">
        <f t="shared" si="12"/>
        <v/>
      </c>
      <c r="M224" s="69" t="str">
        <f t="shared" si="13"/>
        <v/>
      </c>
    </row>
    <row r="225" spans="11:13" x14ac:dyDescent="0.55000000000000004">
      <c r="K225" s="74" t="str">
        <f t="shared" si="11"/>
        <v/>
      </c>
      <c r="L225" s="69" t="str">
        <f t="shared" si="12"/>
        <v/>
      </c>
      <c r="M225" s="69" t="str">
        <f t="shared" si="13"/>
        <v/>
      </c>
    </row>
    <row r="226" spans="11:13" x14ac:dyDescent="0.55000000000000004">
      <c r="K226" s="74" t="str">
        <f t="shared" si="11"/>
        <v/>
      </c>
      <c r="L226" s="69" t="str">
        <f t="shared" si="12"/>
        <v/>
      </c>
      <c r="M226" s="69" t="str">
        <f t="shared" si="13"/>
        <v/>
      </c>
    </row>
    <row r="227" spans="11:13" x14ac:dyDescent="0.55000000000000004">
      <c r="K227" s="74" t="str">
        <f t="shared" si="11"/>
        <v/>
      </c>
      <c r="L227" s="69" t="str">
        <f t="shared" si="12"/>
        <v/>
      </c>
      <c r="M227" s="69" t="str">
        <f t="shared" si="13"/>
        <v/>
      </c>
    </row>
    <row r="228" spans="11:13" x14ac:dyDescent="0.55000000000000004">
      <c r="K228" s="74" t="str">
        <f t="shared" si="11"/>
        <v/>
      </c>
      <c r="L228" s="69" t="str">
        <f t="shared" si="12"/>
        <v/>
      </c>
      <c r="M228" s="69" t="str">
        <f t="shared" si="13"/>
        <v/>
      </c>
    </row>
    <row r="229" spans="11:13" x14ac:dyDescent="0.55000000000000004">
      <c r="K229" s="74" t="str">
        <f t="shared" si="11"/>
        <v/>
      </c>
      <c r="L229" s="69" t="str">
        <f t="shared" si="12"/>
        <v/>
      </c>
      <c r="M229" s="69" t="str">
        <f t="shared" si="13"/>
        <v/>
      </c>
    </row>
    <row r="230" spans="11:13" x14ac:dyDescent="0.55000000000000004">
      <c r="K230" s="74" t="str">
        <f t="shared" si="11"/>
        <v/>
      </c>
      <c r="L230" s="69" t="str">
        <f t="shared" si="12"/>
        <v/>
      </c>
      <c r="M230" s="69" t="str">
        <f t="shared" si="13"/>
        <v/>
      </c>
    </row>
    <row r="231" spans="11:13" x14ac:dyDescent="0.55000000000000004">
      <c r="K231" s="74" t="str">
        <f t="shared" si="11"/>
        <v/>
      </c>
      <c r="L231" s="69" t="str">
        <f t="shared" si="12"/>
        <v/>
      </c>
      <c r="M231" s="69" t="str">
        <f t="shared" si="13"/>
        <v/>
      </c>
    </row>
    <row r="232" spans="11:13" x14ac:dyDescent="0.55000000000000004">
      <c r="K232" s="74" t="str">
        <f t="shared" si="11"/>
        <v/>
      </c>
      <c r="L232" s="69" t="str">
        <f t="shared" si="12"/>
        <v/>
      </c>
      <c r="M232" s="69" t="str">
        <f t="shared" si="13"/>
        <v/>
      </c>
    </row>
    <row r="233" spans="11:13" x14ac:dyDescent="0.55000000000000004">
      <c r="K233" s="74" t="str">
        <f t="shared" si="11"/>
        <v/>
      </c>
      <c r="L233" s="69" t="str">
        <f t="shared" si="12"/>
        <v/>
      </c>
      <c r="M233" s="69" t="str">
        <f t="shared" si="13"/>
        <v/>
      </c>
    </row>
    <row r="234" spans="11:13" x14ac:dyDescent="0.55000000000000004">
      <c r="K234" s="74" t="str">
        <f t="shared" si="11"/>
        <v/>
      </c>
      <c r="L234" s="69" t="str">
        <f t="shared" si="12"/>
        <v/>
      </c>
      <c r="M234" s="69" t="str">
        <f t="shared" si="13"/>
        <v/>
      </c>
    </row>
    <row r="235" spans="11:13" x14ac:dyDescent="0.55000000000000004">
      <c r="K235" s="74" t="str">
        <f t="shared" si="11"/>
        <v/>
      </c>
      <c r="L235" s="69" t="str">
        <f t="shared" si="12"/>
        <v/>
      </c>
      <c r="M235" s="69" t="str">
        <f t="shared" si="13"/>
        <v/>
      </c>
    </row>
    <row r="236" spans="11:13" x14ac:dyDescent="0.55000000000000004">
      <c r="K236" s="74" t="str">
        <f t="shared" si="11"/>
        <v/>
      </c>
      <c r="L236" s="69" t="str">
        <f t="shared" si="12"/>
        <v/>
      </c>
      <c r="M236" s="69" t="str">
        <f t="shared" si="13"/>
        <v/>
      </c>
    </row>
    <row r="237" spans="11:13" x14ac:dyDescent="0.55000000000000004">
      <c r="K237" s="74" t="str">
        <f t="shared" si="11"/>
        <v/>
      </c>
      <c r="L237" s="69" t="str">
        <f t="shared" si="12"/>
        <v/>
      </c>
      <c r="M237" s="69" t="str">
        <f t="shared" si="13"/>
        <v/>
      </c>
    </row>
    <row r="238" spans="11:13" x14ac:dyDescent="0.55000000000000004">
      <c r="K238" s="74" t="str">
        <f t="shared" si="11"/>
        <v/>
      </c>
      <c r="L238" s="69" t="str">
        <f t="shared" si="12"/>
        <v/>
      </c>
      <c r="M238" s="69" t="str">
        <f t="shared" si="13"/>
        <v/>
      </c>
    </row>
    <row r="239" spans="11:13" x14ac:dyDescent="0.55000000000000004">
      <c r="K239" s="74" t="str">
        <f t="shared" si="11"/>
        <v/>
      </c>
      <c r="L239" s="69" t="str">
        <f t="shared" si="12"/>
        <v/>
      </c>
      <c r="M239" s="69" t="str">
        <f t="shared" si="13"/>
        <v/>
      </c>
    </row>
    <row r="240" spans="11:13" x14ac:dyDescent="0.55000000000000004">
      <c r="K240" s="74" t="str">
        <f t="shared" si="11"/>
        <v/>
      </c>
      <c r="L240" s="69" t="str">
        <f t="shared" si="12"/>
        <v/>
      </c>
      <c r="M240" s="69" t="str">
        <f t="shared" si="13"/>
        <v/>
      </c>
    </row>
    <row r="241" spans="11:13" x14ac:dyDescent="0.55000000000000004">
      <c r="K241" s="74" t="str">
        <f t="shared" si="11"/>
        <v/>
      </c>
      <c r="L241" s="69" t="str">
        <f t="shared" si="12"/>
        <v/>
      </c>
      <c r="M241" s="69" t="str">
        <f t="shared" si="13"/>
        <v/>
      </c>
    </row>
    <row r="242" spans="11:13" x14ac:dyDescent="0.55000000000000004">
      <c r="K242" s="74" t="str">
        <f t="shared" si="11"/>
        <v/>
      </c>
      <c r="L242" s="69" t="str">
        <f t="shared" si="12"/>
        <v/>
      </c>
      <c r="M242" s="69" t="str">
        <f t="shared" si="13"/>
        <v/>
      </c>
    </row>
    <row r="243" spans="11:13" x14ac:dyDescent="0.55000000000000004">
      <c r="K243" s="74" t="str">
        <f t="shared" si="11"/>
        <v/>
      </c>
      <c r="L243" s="69" t="str">
        <f t="shared" si="12"/>
        <v/>
      </c>
      <c r="M243" s="69" t="str">
        <f t="shared" si="13"/>
        <v/>
      </c>
    </row>
    <row r="244" spans="11:13" x14ac:dyDescent="0.55000000000000004">
      <c r="K244" s="74" t="str">
        <f t="shared" si="11"/>
        <v/>
      </c>
      <c r="L244" s="69" t="str">
        <f t="shared" si="12"/>
        <v/>
      </c>
      <c r="M244" s="69" t="str">
        <f t="shared" si="13"/>
        <v/>
      </c>
    </row>
    <row r="245" spans="11:13" x14ac:dyDescent="0.55000000000000004">
      <c r="K245" s="74" t="str">
        <f t="shared" si="11"/>
        <v/>
      </c>
      <c r="L245" s="69" t="str">
        <f t="shared" si="12"/>
        <v/>
      </c>
      <c r="M245" s="69" t="str">
        <f t="shared" si="13"/>
        <v/>
      </c>
    </row>
    <row r="246" spans="11:13" x14ac:dyDescent="0.55000000000000004">
      <c r="K246" s="74" t="str">
        <f t="shared" si="11"/>
        <v/>
      </c>
      <c r="L246" s="69" t="str">
        <f t="shared" si="12"/>
        <v/>
      </c>
      <c r="M246" s="69" t="str">
        <f t="shared" si="13"/>
        <v/>
      </c>
    </row>
    <row r="247" spans="11:13" x14ac:dyDescent="0.55000000000000004">
      <c r="K247" s="74" t="str">
        <f t="shared" si="11"/>
        <v/>
      </c>
      <c r="L247" s="69" t="str">
        <f t="shared" si="12"/>
        <v/>
      </c>
      <c r="M247" s="69" t="str">
        <f t="shared" si="13"/>
        <v/>
      </c>
    </row>
    <row r="248" spans="11:13" x14ac:dyDescent="0.55000000000000004">
      <c r="K248" s="74" t="str">
        <f t="shared" si="11"/>
        <v/>
      </c>
      <c r="L248" s="69" t="str">
        <f t="shared" si="12"/>
        <v/>
      </c>
      <c r="M248" s="69" t="str">
        <f t="shared" si="13"/>
        <v/>
      </c>
    </row>
    <row r="249" spans="11:13" x14ac:dyDescent="0.55000000000000004">
      <c r="K249" s="74" t="str">
        <f t="shared" si="11"/>
        <v/>
      </c>
      <c r="L249" s="69" t="str">
        <f t="shared" si="12"/>
        <v/>
      </c>
      <c r="M249" s="69" t="str">
        <f t="shared" si="13"/>
        <v/>
      </c>
    </row>
    <row r="250" spans="11:13" x14ac:dyDescent="0.55000000000000004">
      <c r="K250" s="74" t="str">
        <f t="shared" si="11"/>
        <v/>
      </c>
      <c r="L250" s="69" t="str">
        <f t="shared" si="12"/>
        <v/>
      </c>
      <c r="M250" s="69" t="str">
        <f t="shared" si="13"/>
        <v/>
      </c>
    </row>
    <row r="251" spans="11:13" x14ac:dyDescent="0.55000000000000004">
      <c r="K251" s="74" t="str">
        <f t="shared" si="11"/>
        <v/>
      </c>
      <c r="L251" s="69" t="str">
        <f t="shared" si="12"/>
        <v/>
      </c>
      <c r="M251" s="69" t="str">
        <f t="shared" si="13"/>
        <v/>
      </c>
    </row>
    <row r="252" spans="11:13" x14ac:dyDescent="0.55000000000000004">
      <c r="K252" s="74" t="str">
        <f t="shared" si="11"/>
        <v/>
      </c>
      <c r="L252" s="69" t="str">
        <f t="shared" si="12"/>
        <v/>
      </c>
      <c r="M252" s="69" t="str">
        <f t="shared" si="13"/>
        <v/>
      </c>
    </row>
    <row r="253" spans="11:13" x14ac:dyDescent="0.55000000000000004">
      <c r="K253" s="74" t="str">
        <f t="shared" si="11"/>
        <v/>
      </c>
      <c r="L253" s="69" t="str">
        <f t="shared" si="12"/>
        <v/>
      </c>
      <c r="M253" s="69" t="str">
        <f t="shared" si="13"/>
        <v/>
      </c>
    </row>
    <row r="254" spans="11:13" x14ac:dyDescent="0.55000000000000004">
      <c r="K254" s="74" t="str">
        <f t="shared" si="11"/>
        <v/>
      </c>
      <c r="L254" s="69" t="str">
        <f t="shared" si="12"/>
        <v/>
      </c>
      <c r="M254" s="69" t="str">
        <f t="shared" si="13"/>
        <v/>
      </c>
    </row>
    <row r="255" spans="11:13" x14ac:dyDescent="0.55000000000000004">
      <c r="K255" s="74" t="str">
        <f t="shared" si="11"/>
        <v/>
      </c>
      <c r="L255" s="69" t="str">
        <f t="shared" si="12"/>
        <v/>
      </c>
      <c r="M255" s="69" t="str">
        <f t="shared" si="13"/>
        <v/>
      </c>
    </row>
    <row r="256" spans="11:13" x14ac:dyDescent="0.55000000000000004">
      <c r="K256" s="74" t="str">
        <f t="shared" si="11"/>
        <v/>
      </c>
      <c r="L256" s="69" t="str">
        <f t="shared" si="12"/>
        <v/>
      </c>
      <c r="M256" s="69" t="str">
        <f t="shared" si="13"/>
        <v/>
      </c>
    </row>
    <row r="257" spans="11:13" x14ac:dyDescent="0.55000000000000004">
      <c r="K257" s="74" t="str">
        <f t="shared" si="11"/>
        <v/>
      </c>
      <c r="L257" s="69" t="str">
        <f t="shared" si="12"/>
        <v/>
      </c>
      <c r="M257" s="69" t="str">
        <f t="shared" si="13"/>
        <v/>
      </c>
    </row>
    <row r="258" spans="11:13" x14ac:dyDescent="0.55000000000000004">
      <c r="K258" s="74" t="str">
        <f t="shared" si="11"/>
        <v/>
      </c>
      <c r="L258" s="69" t="str">
        <f t="shared" si="12"/>
        <v/>
      </c>
      <c r="M258" s="69" t="str">
        <f t="shared" si="13"/>
        <v/>
      </c>
    </row>
    <row r="259" spans="11:13" x14ac:dyDescent="0.55000000000000004">
      <c r="K259" s="74" t="str">
        <f t="shared" si="11"/>
        <v/>
      </c>
      <c r="L259" s="69" t="str">
        <f t="shared" si="12"/>
        <v/>
      </c>
      <c r="M259" s="69" t="str">
        <f t="shared" si="13"/>
        <v/>
      </c>
    </row>
    <row r="260" spans="11:13" x14ac:dyDescent="0.55000000000000004">
      <c r="K260" s="74" t="str">
        <f t="shared" si="11"/>
        <v/>
      </c>
      <c r="L260" s="69" t="str">
        <f t="shared" si="12"/>
        <v/>
      </c>
      <c r="M260" s="69" t="str">
        <f t="shared" si="13"/>
        <v/>
      </c>
    </row>
    <row r="261" spans="11:13" x14ac:dyDescent="0.55000000000000004">
      <c r="K261" s="74" t="str">
        <f t="shared" ref="K261:K324" si="14">IF(AND(A261="", F261=""), "", IF(A261=F261, A261, "Discrepancy"))</f>
        <v/>
      </c>
      <c r="L261" s="69" t="str">
        <f t="shared" ref="L261:L324" si="15">IF(AND(A261="", F261=""), "", D261+I261)</f>
        <v/>
      </c>
      <c r="M261" s="69" t="str">
        <f t="shared" ref="M261:M324" si="16">IF(OR(B261="", G261=""), "", E261+J261)</f>
        <v/>
      </c>
    </row>
    <row r="262" spans="11:13" x14ac:dyDescent="0.55000000000000004">
      <c r="K262" s="74" t="str">
        <f t="shared" si="14"/>
        <v/>
      </c>
      <c r="L262" s="69" t="str">
        <f t="shared" si="15"/>
        <v/>
      </c>
      <c r="M262" s="69" t="str">
        <f t="shared" si="16"/>
        <v/>
      </c>
    </row>
    <row r="263" spans="11:13" x14ac:dyDescent="0.55000000000000004">
      <c r="K263" s="74" t="str">
        <f t="shared" si="14"/>
        <v/>
      </c>
      <c r="L263" s="69" t="str">
        <f t="shared" si="15"/>
        <v/>
      </c>
      <c r="M263" s="69" t="str">
        <f t="shared" si="16"/>
        <v/>
      </c>
    </row>
    <row r="264" spans="11:13" x14ac:dyDescent="0.55000000000000004">
      <c r="K264" s="74" t="str">
        <f t="shared" si="14"/>
        <v/>
      </c>
      <c r="L264" s="69" t="str">
        <f t="shared" si="15"/>
        <v/>
      </c>
      <c r="M264" s="69" t="str">
        <f t="shared" si="16"/>
        <v/>
      </c>
    </row>
    <row r="265" spans="11:13" x14ac:dyDescent="0.55000000000000004">
      <c r="K265" s="74" t="str">
        <f t="shared" si="14"/>
        <v/>
      </c>
      <c r="L265" s="69" t="str">
        <f t="shared" si="15"/>
        <v/>
      </c>
      <c r="M265" s="69" t="str">
        <f t="shared" si="16"/>
        <v/>
      </c>
    </row>
    <row r="266" spans="11:13" x14ac:dyDescent="0.55000000000000004">
      <c r="K266" s="74" t="str">
        <f t="shared" si="14"/>
        <v/>
      </c>
      <c r="L266" s="69" t="str">
        <f t="shared" si="15"/>
        <v/>
      </c>
      <c r="M266" s="69" t="str">
        <f t="shared" si="16"/>
        <v/>
      </c>
    </row>
    <row r="267" spans="11:13" x14ac:dyDescent="0.55000000000000004">
      <c r="K267" s="74" t="str">
        <f t="shared" si="14"/>
        <v/>
      </c>
      <c r="L267" s="69" t="str">
        <f t="shared" si="15"/>
        <v/>
      </c>
      <c r="M267" s="69" t="str">
        <f t="shared" si="16"/>
        <v/>
      </c>
    </row>
    <row r="268" spans="11:13" x14ac:dyDescent="0.55000000000000004">
      <c r="K268" s="74" t="str">
        <f t="shared" si="14"/>
        <v/>
      </c>
      <c r="L268" s="69" t="str">
        <f t="shared" si="15"/>
        <v/>
      </c>
      <c r="M268" s="69" t="str">
        <f t="shared" si="16"/>
        <v/>
      </c>
    </row>
    <row r="269" spans="11:13" x14ac:dyDescent="0.55000000000000004">
      <c r="K269" s="74" t="str">
        <f t="shared" si="14"/>
        <v/>
      </c>
      <c r="L269" s="69" t="str">
        <f t="shared" si="15"/>
        <v/>
      </c>
      <c r="M269" s="69" t="str">
        <f t="shared" si="16"/>
        <v/>
      </c>
    </row>
    <row r="270" spans="11:13" x14ac:dyDescent="0.55000000000000004">
      <c r="K270" s="74" t="str">
        <f t="shared" si="14"/>
        <v/>
      </c>
      <c r="L270" s="69" t="str">
        <f t="shared" si="15"/>
        <v/>
      </c>
      <c r="M270" s="69" t="str">
        <f t="shared" si="16"/>
        <v/>
      </c>
    </row>
    <row r="271" spans="11:13" x14ac:dyDescent="0.55000000000000004">
      <c r="K271" s="74" t="str">
        <f t="shared" si="14"/>
        <v/>
      </c>
      <c r="L271" s="69" t="str">
        <f t="shared" si="15"/>
        <v/>
      </c>
      <c r="M271" s="69" t="str">
        <f t="shared" si="16"/>
        <v/>
      </c>
    </row>
    <row r="272" spans="11:13" x14ac:dyDescent="0.55000000000000004">
      <c r="K272" s="74" t="str">
        <f t="shared" si="14"/>
        <v/>
      </c>
      <c r="L272" s="69" t="str">
        <f t="shared" si="15"/>
        <v/>
      </c>
      <c r="M272" s="69" t="str">
        <f t="shared" si="16"/>
        <v/>
      </c>
    </row>
    <row r="273" spans="11:13" x14ac:dyDescent="0.55000000000000004">
      <c r="K273" s="74" t="str">
        <f t="shared" si="14"/>
        <v/>
      </c>
      <c r="L273" s="69" t="str">
        <f t="shared" si="15"/>
        <v/>
      </c>
      <c r="M273" s="69" t="str">
        <f t="shared" si="16"/>
        <v/>
      </c>
    </row>
    <row r="274" spans="11:13" x14ac:dyDescent="0.55000000000000004">
      <c r="K274" s="74" t="str">
        <f t="shared" si="14"/>
        <v/>
      </c>
      <c r="L274" s="69" t="str">
        <f t="shared" si="15"/>
        <v/>
      </c>
      <c r="M274" s="69" t="str">
        <f t="shared" si="16"/>
        <v/>
      </c>
    </row>
    <row r="275" spans="11:13" x14ac:dyDescent="0.55000000000000004">
      <c r="K275" s="74" t="str">
        <f t="shared" si="14"/>
        <v/>
      </c>
      <c r="L275" s="69" t="str">
        <f t="shared" si="15"/>
        <v/>
      </c>
      <c r="M275" s="69" t="str">
        <f t="shared" si="16"/>
        <v/>
      </c>
    </row>
    <row r="276" spans="11:13" x14ac:dyDescent="0.55000000000000004">
      <c r="K276" s="74" t="str">
        <f t="shared" si="14"/>
        <v/>
      </c>
      <c r="L276" s="69" t="str">
        <f t="shared" si="15"/>
        <v/>
      </c>
      <c r="M276" s="69" t="str">
        <f t="shared" si="16"/>
        <v/>
      </c>
    </row>
    <row r="277" spans="11:13" x14ac:dyDescent="0.55000000000000004">
      <c r="K277" s="74" t="str">
        <f t="shared" si="14"/>
        <v/>
      </c>
      <c r="L277" s="69" t="str">
        <f t="shared" si="15"/>
        <v/>
      </c>
      <c r="M277" s="69" t="str">
        <f t="shared" si="16"/>
        <v/>
      </c>
    </row>
    <row r="278" spans="11:13" x14ac:dyDescent="0.55000000000000004">
      <c r="K278" s="74" t="str">
        <f t="shared" si="14"/>
        <v/>
      </c>
      <c r="L278" s="69" t="str">
        <f t="shared" si="15"/>
        <v/>
      </c>
      <c r="M278" s="69" t="str">
        <f t="shared" si="16"/>
        <v/>
      </c>
    </row>
    <row r="279" spans="11:13" x14ac:dyDescent="0.55000000000000004">
      <c r="K279" s="74" t="str">
        <f t="shared" si="14"/>
        <v/>
      </c>
      <c r="L279" s="69" t="str">
        <f t="shared" si="15"/>
        <v/>
      </c>
      <c r="M279" s="69" t="str">
        <f t="shared" si="16"/>
        <v/>
      </c>
    </row>
    <row r="280" spans="11:13" x14ac:dyDescent="0.55000000000000004">
      <c r="K280" s="74" t="str">
        <f t="shared" si="14"/>
        <v/>
      </c>
      <c r="L280" s="69" t="str">
        <f t="shared" si="15"/>
        <v/>
      </c>
      <c r="M280" s="69" t="str">
        <f t="shared" si="16"/>
        <v/>
      </c>
    </row>
    <row r="281" spans="11:13" x14ac:dyDescent="0.55000000000000004">
      <c r="K281" s="74" t="str">
        <f t="shared" si="14"/>
        <v/>
      </c>
      <c r="L281" s="69" t="str">
        <f t="shared" si="15"/>
        <v/>
      </c>
      <c r="M281" s="69" t="str">
        <f t="shared" si="16"/>
        <v/>
      </c>
    </row>
    <row r="282" spans="11:13" x14ac:dyDescent="0.55000000000000004">
      <c r="K282" s="74" t="str">
        <f t="shared" si="14"/>
        <v/>
      </c>
      <c r="L282" s="69" t="str">
        <f t="shared" si="15"/>
        <v/>
      </c>
      <c r="M282" s="69" t="str">
        <f t="shared" si="16"/>
        <v/>
      </c>
    </row>
    <row r="283" spans="11:13" x14ac:dyDescent="0.55000000000000004">
      <c r="K283" s="74" t="str">
        <f t="shared" si="14"/>
        <v/>
      </c>
      <c r="L283" s="69" t="str">
        <f t="shared" si="15"/>
        <v/>
      </c>
      <c r="M283" s="69" t="str">
        <f t="shared" si="16"/>
        <v/>
      </c>
    </row>
    <row r="284" spans="11:13" x14ac:dyDescent="0.55000000000000004">
      <c r="K284" s="74" t="str">
        <f t="shared" si="14"/>
        <v/>
      </c>
      <c r="L284" s="69" t="str">
        <f t="shared" si="15"/>
        <v/>
      </c>
      <c r="M284" s="69" t="str">
        <f t="shared" si="16"/>
        <v/>
      </c>
    </row>
    <row r="285" spans="11:13" x14ac:dyDescent="0.55000000000000004">
      <c r="K285" s="74" t="str">
        <f t="shared" si="14"/>
        <v/>
      </c>
      <c r="L285" s="69" t="str">
        <f t="shared" si="15"/>
        <v/>
      </c>
      <c r="M285" s="69" t="str">
        <f t="shared" si="16"/>
        <v/>
      </c>
    </row>
    <row r="286" spans="11:13" x14ac:dyDescent="0.55000000000000004">
      <c r="K286" s="74" t="str">
        <f t="shared" si="14"/>
        <v/>
      </c>
      <c r="L286" s="69" t="str">
        <f t="shared" si="15"/>
        <v/>
      </c>
      <c r="M286" s="69" t="str">
        <f t="shared" si="16"/>
        <v/>
      </c>
    </row>
    <row r="287" spans="11:13" x14ac:dyDescent="0.55000000000000004">
      <c r="K287" s="74" t="str">
        <f t="shared" si="14"/>
        <v/>
      </c>
      <c r="L287" s="69" t="str">
        <f t="shared" si="15"/>
        <v/>
      </c>
      <c r="M287" s="69" t="str">
        <f t="shared" si="16"/>
        <v/>
      </c>
    </row>
    <row r="288" spans="11:13" x14ac:dyDescent="0.55000000000000004">
      <c r="K288" s="74" t="str">
        <f t="shared" si="14"/>
        <v/>
      </c>
      <c r="L288" s="69" t="str">
        <f t="shared" si="15"/>
        <v/>
      </c>
      <c r="M288" s="69" t="str">
        <f t="shared" si="16"/>
        <v/>
      </c>
    </row>
    <row r="289" spans="11:13" x14ac:dyDescent="0.55000000000000004">
      <c r="K289" s="74" t="str">
        <f t="shared" si="14"/>
        <v/>
      </c>
      <c r="L289" s="69" t="str">
        <f t="shared" si="15"/>
        <v/>
      </c>
      <c r="M289" s="69" t="str">
        <f t="shared" si="16"/>
        <v/>
      </c>
    </row>
    <row r="290" spans="11:13" x14ac:dyDescent="0.55000000000000004">
      <c r="K290" s="74" t="str">
        <f t="shared" si="14"/>
        <v/>
      </c>
      <c r="L290" s="69" t="str">
        <f t="shared" si="15"/>
        <v/>
      </c>
      <c r="M290" s="69" t="str">
        <f t="shared" si="16"/>
        <v/>
      </c>
    </row>
    <row r="291" spans="11:13" x14ac:dyDescent="0.55000000000000004">
      <c r="K291" s="74" t="str">
        <f t="shared" si="14"/>
        <v/>
      </c>
      <c r="L291" s="69" t="str">
        <f t="shared" si="15"/>
        <v/>
      </c>
      <c r="M291" s="69" t="str">
        <f t="shared" si="16"/>
        <v/>
      </c>
    </row>
    <row r="292" spans="11:13" x14ac:dyDescent="0.55000000000000004">
      <c r="K292" s="74" t="str">
        <f t="shared" si="14"/>
        <v/>
      </c>
      <c r="L292" s="69" t="str">
        <f t="shared" si="15"/>
        <v/>
      </c>
      <c r="M292" s="69" t="str">
        <f t="shared" si="16"/>
        <v/>
      </c>
    </row>
    <row r="293" spans="11:13" x14ac:dyDescent="0.55000000000000004">
      <c r="K293" s="74" t="str">
        <f t="shared" si="14"/>
        <v/>
      </c>
      <c r="L293" s="69" t="str">
        <f t="shared" si="15"/>
        <v/>
      </c>
      <c r="M293" s="69" t="str">
        <f t="shared" si="16"/>
        <v/>
      </c>
    </row>
    <row r="294" spans="11:13" x14ac:dyDescent="0.55000000000000004">
      <c r="K294" s="74" t="str">
        <f t="shared" si="14"/>
        <v/>
      </c>
      <c r="L294" s="69" t="str">
        <f t="shared" si="15"/>
        <v/>
      </c>
      <c r="M294" s="69" t="str">
        <f t="shared" si="16"/>
        <v/>
      </c>
    </row>
    <row r="295" spans="11:13" x14ac:dyDescent="0.55000000000000004">
      <c r="K295" s="74" t="str">
        <f t="shared" si="14"/>
        <v/>
      </c>
      <c r="L295" s="69" t="str">
        <f t="shared" si="15"/>
        <v/>
      </c>
      <c r="M295" s="69" t="str">
        <f t="shared" si="16"/>
        <v/>
      </c>
    </row>
    <row r="296" spans="11:13" x14ac:dyDescent="0.55000000000000004">
      <c r="K296" s="74" t="str">
        <f t="shared" si="14"/>
        <v/>
      </c>
      <c r="L296" s="69" t="str">
        <f t="shared" si="15"/>
        <v/>
      </c>
      <c r="M296" s="69" t="str">
        <f t="shared" si="16"/>
        <v/>
      </c>
    </row>
    <row r="297" spans="11:13" x14ac:dyDescent="0.55000000000000004">
      <c r="K297" s="74" t="str">
        <f t="shared" si="14"/>
        <v/>
      </c>
      <c r="L297" s="69" t="str">
        <f t="shared" si="15"/>
        <v/>
      </c>
      <c r="M297" s="69" t="str">
        <f t="shared" si="16"/>
        <v/>
      </c>
    </row>
    <row r="298" spans="11:13" x14ac:dyDescent="0.55000000000000004">
      <c r="K298" s="74" t="str">
        <f t="shared" si="14"/>
        <v/>
      </c>
      <c r="L298" s="69" t="str">
        <f t="shared" si="15"/>
        <v/>
      </c>
      <c r="M298" s="69" t="str">
        <f t="shared" si="16"/>
        <v/>
      </c>
    </row>
    <row r="299" spans="11:13" x14ac:dyDescent="0.55000000000000004">
      <c r="K299" s="74" t="str">
        <f t="shared" si="14"/>
        <v/>
      </c>
      <c r="L299" s="69" t="str">
        <f t="shared" si="15"/>
        <v/>
      </c>
      <c r="M299" s="69" t="str">
        <f t="shared" si="16"/>
        <v/>
      </c>
    </row>
    <row r="300" spans="11:13" x14ac:dyDescent="0.55000000000000004">
      <c r="K300" s="74" t="str">
        <f t="shared" si="14"/>
        <v/>
      </c>
      <c r="L300" s="69" t="str">
        <f t="shared" si="15"/>
        <v/>
      </c>
      <c r="M300" s="69" t="str">
        <f t="shared" si="16"/>
        <v/>
      </c>
    </row>
    <row r="301" spans="11:13" x14ac:dyDescent="0.55000000000000004">
      <c r="K301" s="74" t="str">
        <f t="shared" si="14"/>
        <v/>
      </c>
      <c r="L301" s="69" t="str">
        <f t="shared" si="15"/>
        <v/>
      </c>
      <c r="M301" s="69" t="str">
        <f t="shared" si="16"/>
        <v/>
      </c>
    </row>
    <row r="302" spans="11:13" x14ac:dyDescent="0.55000000000000004">
      <c r="K302" s="74" t="str">
        <f t="shared" si="14"/>
        <v/>
      </c>
      <c r="L302" s="69" t="str">
        <f t="shared" si="15"/>
        <v/>
      </c>
      <c r="M302" s="69" t="str">
        <f t="shared" si="16"/>
        <v/>
      </c>
    </row>
    <row r="303" spans="11:13" x14ac:dyDescent="0.55000000000000004">
      <c r="K303" s="74" t="str">
        <f t="shared" si="14"/>
        <v/>
      </c>
      <c r="L303" s="69" t="str">
        <f t="shared" si="15"/>
        <v/>
      </c>
      <c r="M303" s="69" t="str">
        <f t="shared" si="16"/>
        <v/>
      </c>
    </row>
    <row r="304" spans="11:13" x14ac:dyDescent="0.55000000000000004">
      <c r="K304" s="74" t="str">
        <f t="shared" si="14"/>
        <v/>
      </c>
      <c r="L304" s="69" t="str">
        <f t="shared" si="15"/>
        <v/>
      </c>
      <c r="M304" s="69" t="str">
        <f t="shared" si="16"/>
        <v/>
      </c>
    </row>
    <row r="305" spans="11:13" x14ac:dyDescent="0.55000000000000004">
      <c r="K305" s="74" t="str">
        <f t="shared" si="14"/>
        <v/>
      </c>
      <c r="L305" s="69" t="str">
        <f t="shared" si="15"/>
        <v/>
      </c>
      <c r="M305" s="69" t="str">
        <f t="shared" si="16"/>
        <v/>
      </c>
    </row>
    <row r="306" spans="11:13" x14ac:dyDescent="0.55000000000000004">
      <c r="K306" s="74" t="str">
        <f t="shared" si="14"/>
        <v/>
      </c>
      <c r="L306" s="69" t="str">
        <f t="shared" si="15"/>
        <v/>
      </c>
      <c r="M306" s="69" t="str">
        <f t="shared" si="16"/>
        <v/>
      </c>
    </row>
    <row r="307" spans="11:13" x14ac:dyDescent="0.55000000000000004">
      <c r="K307" s="74" t="str">
        <f t="shared" si="14"/>
        <v/>
      </c>
      <c r="L307" s="69" t="str">
        <f t="shared" si="15"/>
        <v/>
      </c>
      <c r="M307" s="69" t="str">
        <f t="shared" si="16"/>
        <v/>
      </c>
    </row>
    <row r="308" spans="11:13" x14ac:dyDescent="0.55000000000000004">
      <c r="K308" s="74" t="str">
        <f t="shared" si="14"/>
        <v/>
      </c>
      <c r="L308" s="69" t="str">
        <f t="shared" si="15"/>
        <v/>
      </c>
      <c r="M308" s="69" t="str">
        <f t="shared" si="16"/>
        <v/>
      </c>
    </row>
    <row r="309" spans="11:13" x14ac:dyDescent="0.55000000000000004">
      <c r="K309" s="74" t="str">
        <f t="shared" si="14"/>
        <v/>
      </c>
      <c r="L309" s="69" t="str">
        <f t="shared" si="15"/>
        <v/>
      </c>
      <c r="M309" s="69" t="str">
        <f t="shared" si="16"/>
        <v/>
      </c>
    </row>
    <row r="310" spans="11:13" x14ac:dyDescent="0.55000000000000004">
      <c r="K310" s="74" t="str">
        <f t="shared" si="14"/>
        <v/>
      </c>
      <c r="L310" s="69" t="str">
        <f t="shared" si="15"/>
        <v/>
      </c>
      <c r="M310" s="69" t="str">
        <f t="shared" si="16"/>
        <v/>
      </c>
    </row>
    <row r="311" spans="11:13" x14ac:dyDescent="0.55000000000000004">
      <c r="K311" s="74" t="str">
        <f t="shared" si="14"/>
        <v/>
      </c>
      <c r="L311" s="69" t="str">
        <f t="shared" si="15"/>
        <v/>
      </c>
      <c r="M311" s="69" t="str">
        <f t="shared" si="16"/>
        <v/>
      </c>
    </row>
    <row r="312" spans="11:13" x14ac:dyDescent="0.55000000000000004">
      <c r="K312" s="74" t="str">
        <f t="shared" si="14"/>
        <v/>
      </c>
      <c r="L312" s="69" t="str">
        <f t="shared" si="15"/>
        <v/>
      </c>
      <c r="M312" s="69" t="str">
        <f t="shared" si="16"/>
        <v/>
      </c>
    </row>
    <row r="313" spans="11:13" x14ac:dyDescent="0.55000000000000004">
      <c r="K313" s="74" t="str">
        <f t="shared" si="14"/>
        <v/>
      </c>
      <c r="L313" s="69" t="str">
        <f t="shared" si="15"/>
        <v/>
      </c>
      <c r="M313" s="69" t="str">
        <f t="shared" si="16"/>
        <v/>
      </c>
    </row>
    <row r="314" spans="11:13" x14ac:dyDescent="0.55000000000000004">
      <c r="K314" s="74" t="str">
        <f t="shared" si="14"/>
        <v/>
      </c>
      <c r="L314" s="69" t="str">
        <f t="shared" si="15"/>
        <v/>
      </c>
      <c r="M314" s="69" t="str">
        <f t="shared" si="16"/>
        <v/>
      </c>
    </row>
    <row r="315" spans="11:13" x14ac:dyDescent="0.55000000000000004">
      <c r="K315" s="74" t="str">
        <f t="shared" si="14"/>
        <v/>
      </c>
      <c r="L315" s="69" t="str">
        <f t="shared" si="15"/>
        <v/>
      </c>
      <c r="M315" s="69" t="str">
        <f t="shared" si="16"/>
        <v/>
      </c>
    </row>
    <row r="316" spans="11:13" x14ac:dyDescent="0.55000000000000004">
      <c r="K316" s="74" t="str">
        <f t="shared" si="14"/>
        <v/>
      </c>
      <c r="L316" s="69" t="str">
        <f t="shared" si="15"/>
        <v/>
      </c>
      <c r="M316" s="69" t="str">
        <f t="shared" si="16"/>
        <v/>
      </c>
    </row>
    <row r="317" spans="11:13" x14ac:dyDescent="0.55000000000000004">
      <c r="K317" s="74" t="str">
        <f t="shared" si="14"/>
        <v/>
      </c>
      <c r="L317" s="69" t="str">
        <f t="shared" si="15"/>
        <v/>
      </c>
      <c r="M317" s="69" t="str">
        <f t="shared" si="16"/>
        <v/>
      </c>
    </row>
    <row r="318" spans="11:13" x14ac:dyDescent="0.55000000000000004">
      <c r="K318" s="74" t="str">
        <f t="shared" si="14"/>
        <v/>
      </c>
      <c r="L318" s="69" t="str">
        <f t="shared" si="15"/>
        <v/>
      </c>
      <c r="M318" s="69" t="str">
        <f t="shared" si="16"/>
        <v/>
      </c>
    </row>
    <row r="319" spans="11:13" x14ac:dyDescent="0.55000000000000004">
      <c r="K319" s="74" t="str">
        <f t="shared" si="14"/>
        <v/>
      </c>
      <c r="L319" s="69" t="str">
        <f t="shared" si="15"/>
        <v/>
      </c>
      <c r="M319" s="69" t="str">
        <f t="shared" si="16"/>
        <v/>
      </c>
    </row>
    <row r="320" spans="11:13" x14ac:dyDescent="0.55000000000000004">
      <c r="K320" s="74" t="str">
        <f t="shared" si="14"/>
        <v/>
      </c>
      <c r="L320" s="69" t="str">
        <f t="shared" si="15"/>
        <v/>
      </c>
      <c r="M320" s="69" t="str">
        <f t="shared" si="16"/>
        <v/>
      </c>
    </row>
    <row r="321" spans="11:13" x14ac:dyDescent="0.55000000000000004">
      <c r="K321" s="74" t="str">
        <f t="shared" si="14"/>
        <v/>
      </c>
      <c r="L321" s="69" t="str">
        <f t="shared" si="15"/>
        <v/>
      </c>
      <c r="M321" s="69" t="str">
        <f t="shared" si="16"/>
        <v/>
      </c>
    </row>
    <row r="322" spans="11:13" x14ac:dyDescent="0.55000000000000004">
      <c r="K322" s="74" t="str">
        <f t="shared" si="14"/>
        <v/>
      </c>
      <c r="L322" s="69" t="str">
        <f t="shared" si="15"/>
        <v/>
      </c>
      <c r="M322" s="69" t="str">
        <f t="shared" si="16"/>
        <v/>
      </c>
    </row>
    <row r="323" spans="11:13" x14ac:dyDescent="0.55000000000000004">
      <c r="K323" s="74" t="str">
        <f t="shared" si="14"/>
        <v/>
      </c>
      <c r="L323" s="69" t="str">
        <f t="shared" si="15"/>
        <v/>
      </c>
      <c r="M323" s="69" t="str">
        <f t="shared" si="16"/>
        <v/>
      </c>
    </row>
    <row r="324" spans="11:13" x14ac:dyDescent="0.55000000000000004">
      <c r="K324" s="74" t="str">
        <f t="shared" si="14"/>
        <v/>
      </c>
      <c r="L324" s="69" t="str">
        <f t="shared" si="15"/>
        <v/>
      </c>
      <c r="M324" s="69" t="str">
        <f t="shared" si="16"/>
        <v/>
      </c>
    </row>
    <row r="325" spans="11:13" x14ac:dyDescent="0.55000000000000004">
      <c r="K325" s="74" t="str">
        <f t="shared" ref="K325:K388" si="17">IF(AND(A325="", F325=""), "", IF(A325=F325, A325, "Discrepancy"))</f>
        <v/>
      </c>
      <c r="L325" s="69" t="str">
        <f t="shared" ref="L325:L388" si="18">IF(AND(A325="", F325=""), "", D325+I325)</f>
        <v/>
      </c>
      <c r="M325" s="69" t="str">
        <f t="shared" ref="M325:M388" si="19">IF(OR(B325="", G325=""), "", E325+J325)</f>
        <v/>
      </c>
    </row>
    <row r="326" spans="11:13" x14ac:dyDescent="0.55000000000000004">
      <c r="K326" s="74" t="str">
        <f t="shared" si="17"/>
        <v/>
      </c>
      <c r="L326" s="69" t="str">
        <f t="shared" si="18"/>
        <v/>
      </c>
      <c r="M326" s="69" t="str">
        <f t="shared" si="19"/>
        <v/>
      </c>
    </row>
    <row r="327" spans="11:13" x14ac:dyDescent="0.55000000000000004">
      <c r="K327" s="74" t="str">
        <f t="shared" si="17"/>
        <v/>
      </c>
      <c r="L327" s="69" t="str">
        <f t="shared" si="18"/>
        <v/>
      </c>
      <c r="M327" s="69" t="str">
        <f t="shared" si="19"/>
        <v/>
      </c>
    </row>
    <row r="328" spans="11:13" x14ac:dyDescent="0.55000000000000004">
      <c r="K328" s="74" t="str">
        <f t="shared" si="17"/>
        <v/>
      </c>
      <c r="L328" s="69" t="str">
        <f t="shared" si="18"/>
        <v/>
      </c>
      <c r="M328" s="69" t="str">
        <f t="shared" si="19"/>
        <v/>
      </c>
    </row>
    <row r="329" spans="11:13" x14ac:dyDescent="0.55000000000000004">
      <c r="K329" s="74" t="str">
        <f t="shared" si="17"/>
        <v/>
      </c>
      <c r="L329" s="69" t="str">
        <f t="shared" si="18"/>
        <v/>
      </c>
      <c r="M329" s="69" t="str">
        <f t="shared" si="19"/>
        <v/>
      </c>
    </row>
    <row r="330" spans="11:13" x14ac:dyDescent="0.55000000000000004">
      <c r="K330" s="74" t="str">
        <f t="shared" si="17"/>
        <v/>
      </c>
      <c r="L330" s="69" t="str">
        <f t="shared" si="18"/>
        <v/>
      </c>
      <c r="M330" s="69" t="str">
        <f t="shared" si="19"/>
        <v/>
      </c>
    </row>
    <row r="331" spans="11:13" x14ac:dyDescent="0.55000000000000004">
      <c r="K331" s="74" t="str">
        <f t="shared" si="17"/>
        <v/>
      </c>
      <c r="L331" s="69" t="str">
        <f t="shared" si="18"/>
        <v/>
      </c>
      <c r="M331" s="69" t="str">
        <f t="shared" si="19"/>
        <v/>
      </c>
    </row>
    <row r="332" spans="11:13" x14ac:dyDescent="0.55000000000000004">
      <c r="K332" s="74" t="str">
        <f t="shared" si="17"/>
        <v/>
      </c>
      <c r="L332" s="69" t="str">
        <f t="shared" si="18"/>
        <v/>
      </c>
      <c r="M332" s="69" t="str">
        <f t="shared" si="19"/>
        <v/>
      </c>
    </row>
    <row r="333" spans="11:13" x14ac:dyDescent="0.55000000000000004">
      <c r="K333" s="74" t="str">
        <f t="shared" si="17"/>
        <v/>
      </c>
      <c r="L333" s="69" t="str">
        <f t="shared" si="18"/>
        <v/>
      </c>
      <c r="M333" s="69" t="str">
        <f t="shared" si="19"/>
        <v/>
      </c>
    </row>
    <row r="334" spans="11:13" x14ac:dyDescent="0.55000000000000004">
      <c r="K334" s="74" t="str">
        <f t="shared" si="17"/>
        <v/>
      </c>
      <c r="L334" s="69" t="str">
        <f t="shared" si="18"/>
        <v/>
      </c>
      <c r="M334" s="69" t="str">
        <f t="shared" si="19"/>
        <v/>
      </c>
    </row>
    <row r="335" spans="11:13" x14ac:dyDescent="0.55000000000000004">
      <c r="K335" s="74" t="str">
        <f t="shared" si="17"/>
        <v/>
      </c>
      <c r="L335" s="69" t="str">
        <f t="shared" si="18"/>
        <v/>
      </c>
      <c r="M335" s="69" t="str">
        <f t="shared" si="19"/>
        <v/>
      </c>
    </row>
    <row r="336" spans="11:13" x14ac:dyDescent="0.55000000000000004">
      <c r="K336" s="74" t="str">
        <f t="shared" si="17"/>
        <v/>
      </c>
      <c r="L336" s="69" t="str">
        <f t="shared" si="18"/>
        <v/>
      </c>
      <c r="M336" s="69" t="str">
        <f t="shared" si="19"/>
        <v/>
      </c>
    </row>
    <row r="337" spans="11:13" x14ac:dyDescent="0.55000000000000004">
      <c r="K337" s="74" t="str">
        <f t="shared" si="17"/>
        <v/>
      </c>
      <c r="L337" s="69" t="str">
        <f t="shared" si="18"/>
        <v/>
      </c>
      <c r="M337" s="69" t="str">
        <f t="shared" si="19"/>
        <v/>
      </c>
    </row>
    <row r="338" spans="11:13" x14ac:dyDescent="0.55000000000000004">
      <c r="K338" s="74" t="str">
        <f t="shared" si="17"/>
        <v/>
      </c>
      <c r="L338" s="69" t="str">
        <f t="shared" si="18"/>
        <v/>
      </c>
      <c r="M338" s="69" t="str">
        <f t="shared" si="19"/>
        <v/>
      </c>
    </row>
    <row r="339" spans="11:13" x14ac:dyDescent="0.55000000000000004">
      <c r="K339" s="74" t="str">
        <f t="shared" si="17"/>
        <v/>
      </c>
      <c r="L339" s="69" t="str">
        <f t="shared" si="18"/>
        <v/>
      </c>
      <c r="M339" s="69" t="str">
        <f t="shared" si="19"/>
        <v/>
      </c>
    </row>
    <row r="340" spans="11:13" x14ac:dyDescent="0.55000000000000004">
      <c r="K340" s="74" t="str">
        <f t="shared" si="17"/>
        <v/>
      </c>
      <c r="L340" s="69" t="str">
        <f t="shared" si="18"/>
        <v/>
      </c>
      <c r="M340" s="69" t="str">
        <f t="shared" si="19"/>
        <v/>
      </c>
    </row>
    <row r="341" spans="11:13" x14ac:dyDescent="0.55000000000000004">
      <c r="K341" s="74" t="str">
        <f t="shared" si="17"/>
        <v/>
      </c>
      <c r="L341" s="69" t="str">
        <f t="shared" si="18"/>
        <v/>
      </c>
      <c r="M341" s="69" t="str">
        <f t="shared" si="19"/>
        <v/>
      </c>
    </row>
    <row r="342" spans="11:13" x14ac:dyDescent="0.55000000000000004">
      <c r="K342" s="74" t="str">
        <f t="shared" si="17"/>
        <v/>
      </c>
      <c r="L342" s="69" t="str">
        <f t="shared" si="18"/>
        <v/>
      </c>
      <c r="M342" s="69" t="str">
        <f t="shared" si="19"/>
        <v/>
      </c>
    </row>
    <row r="343" spans="11:13" x14ac:dyDescent="0.55000000000000004">
      <c r="K343" s="74" t="str">
        <f t="shared" si="17"/>
        <v/>
      </c>
      <c r="L343" s="69" t="str">
        <f t="shared" si="18"/>
        <v/>
      </c>
      <c r="M343" s="69" t="str">
        <f t="shared" si="19"/>
        <v/>
      </c>
    </row>
    <row r="344" spans="11:13" x14ac:dyDescent="0.55000000000000004">
      <c r="K344" s="74" t="str">
        <f t="shared" si="17"/>
        <v/>
      </c>
      <c r="L344" s="69" t="str">
        <f t="shared" si="18"/>
        <v/>
      </c>
      <c r="M344" s="69" t="str">
        <f t="shared" si="19"/>
        <v/>
      </c>
    </row>
    <row r="345" spans="11:13" x14ac:dyDescent="0.55000000000000004">
      <c r="K345" s="74" t="str">
        <f t="shared" si="17"/>
        <v/>
      </c>
      <c r="L345" s="69" t="str">
        <f t="shared" si="18"/>
        <v/>
      </c>
      <c r="M345" s="69" t="str">
        <f t="shared" si="19"/>
        <v/>
      </c>
    </row>
    <row r="346" spans="11:13" x14ac:dyDescent="0.55000000000000004">
      <c r="K346" s="74" t="str">
        <f t="shared" si="17"/>
        <v/>
      </c>
      <c r="L346" s="69" t="str">
        <f t="shared" si="18"/>
        <v/>
      </c>
      <c r="M346" s="69" t="str">
        <f t="shared" si="19"/>
        <v/>
      </c>
    </row>
    <row r="347" spans="11:13" x14ac:dyDescent="0.55000000000000004">
      <c r="K347" s="74" t="str">
        <f t="shared" si="17"/>
        <v/>
      </c>
      <c r="L347" s="69" t="str">
        <f t="shared" si="18"/>
        <v/>
      </c>
      <c r="M347" s="69" t="str">
        <f t="shared" si="19"/>
        <v/>
      </c>
    </row>
    <row r="348" spans="11:13" x14ac:dyDescent="0.55000000000000004">
      <c r="K348" s="74" t="str">
        <f t="shared" si="17"/>
        <v/>
      </c>
      <c r="L348" s="69" t="str">
        <f t="shared" si="18"/>
        <v/>
      </c>
      <c r="M348" s="69" t="str">
        <f t="shared" si="19"/>
        <v/>
      </c>
    </row>
    <row r="349" spans="11:13" x14ac:dyDescent="0.55000000000000004">
      <c r="K349" s="74" t="str">
        <f t="shared" si="17"/>
        <v/>
      </c>
      <c r="L349" s="69" t="str">
        <f t="shared" si="18"/>
        <v/>
      </c>
      <c r="M349" s="69" t="str">
        <f t="shared" si="19"/>
        <v/>
      </c>
    </row>
    <row r="350" spans="11:13" x14ac:dyDescent="0.55000000000000004">
      <c r="K350" s="74" t="str">
        <f t="shared" si="17"/>
        <v/>
      </c>
      <c r="L350" s="69" t="str">
        <f t="shared" si="18"/>
        <v/>
      </c>
      <c r="M350" s="69" t="str">
        <f t="shared" si="19"/>
        <v/>
      </c>
    </row>
    <row r="351" spans="11:13" x14ac:dyDescent="0.55000000000000004">
      <c r="K351" s="74" t="str">
        <f t="shared" si="17"/>
        <v/>
      </c>
      <c r="L351" s="69" t="str">
        <f t="shared" si="18"/>
        <v/>
      </c>
      <c r="M351" s="69" t="str">
        <f t="shared" si="19"/>
        <v/>
      </c>
    </row>
    <row r="352" spans="11:13" x14ac:dyDescent="0.55000000000000004">
      <c r="K352" s="74" t="str">
        <f t="shared" si="17"/>
        <v/>
      </c>
      <c r="L352" s="69" t="str">
        <f t="shared" si="18"/>
        <v/>
      </c>
      <c r="M352" s="69" t="str">
        <f t="shared" si="19"/>
        <v/>
      </c>
    </row>
    <row r="353" spans="11:13" x14ac:dyDescent="0.55000000000000004">
      <c r="K353" s="74" t="str">
        <f t="shared" si="17"/>
        <v/>
      </c>
      <c r="L353" s="69" t="str">
        <f t="shared" si="18"/>
        <v/>
      </c>
      <c r="M353" s="69" t="str">
        <f t="shared" si="19"/>
        <v/>
      </c>
    </row>
    <row r="354" spans="11:13" x14ac:dyDescent="0.55000000000000004">
      <c r="K354" s="74" t="str">
        <f t="shared" si="17"/>
        <v/>
      </c>
      <c r="L354" s="69" t="str">
        <f t="shared" si="18"/>
        <v/>
      </c>
      <c r="M354" s="69" t="str">
        <f t="shared" si="19"/>
        <v/>
      </c>
    </row>
    <row r="355" spans="11:13" x14ac:dyDescent="0.55000000000000004">
      <c r="K355" s="74" t="str">
        <f t="shared" si="17"/>
        <v/>
      </c>
      <c r="L355" s="69" t="str">
        <f t="shared" si="18"/>
        <v/>
      </c>
      <c r="M355" s="69" t="str">
        <f t="shared" si="19"/>
        <v/>
      </c>
    </row>
    <row r="356" spans="11:13" x14ac:dyDescent="0.55000000000000004">
      <c r="K356" s="74" t="str">
        <f t="shared" si="17"/>
        <v/>
      </c>
      <c r="L356" s="69" t="str">
        <f t="shared" si="18"/>
        <v/>
      </c>
      <c r="M356" s="69" t="str">
        <f t="shared" si="19"/>
        <v/>
      </c>
    </row>
    <row r="357" spans="11:13" x14ac:dyDescent="0.55000000000000004">
      <c r="K357" s="74" t="str">
        <f t="shared" si="17"/>
        <v/>
      </c>
      <c r="L357" s="69" t="str">
        <f t="shared" si="18"/>
        <v/>
      </c>
      <c r="M357" s="69" t="str">
        <f t="shared" si="19"/>
        <v/>
      </c>
    </row>
    <row r="358" spans="11:13" x14ac:dyDescent="0.55000000000000004">
      <c r="K358" s="74" t="str">
        <f t="shared" si="17"/>
        <v/>
      </c>
      <c r="L358" s="69" t="str">
        <f t="shared" si="18"/>
        <v/>
      </c>
      <c r="M358" s="69" t="str">
        <f t="shared" si="19"/>
        <v/>
      </c>
    </row>
    <row r="359" spans="11:13" x14ac:dyDescent="0.55000000000000004">
      <c r="K359" s="74" t="str">
        <f t="shared" si="17"/>
        <v/>
      </c>
      <c r="L359" s="69" t="str">
        <f t="shared" si="18"/>
        <v/>
      </c>
      <c r="M359" s="69" t="str">
        <f t="shared" si="19"/>
        <v/>
      </c>
    </row>
    <row r="360" spans="11:13" x14ac:dyDescent="0.55000000000000004">
      <c r="K360" s="74" t="str">
        <f t="shared" si="17"/>
        <v/>
      </c>
      <c r="L360" s="69" t="str">
        <f t="shared" si="18"/>
        <v/>
      </c>
      <c r="M360" s="69" t="str">
        <f t="shared" si="19"/>
        <v/>
      </c>
    </row>
    <row r="361" spans="11:13" x14ac:dyDescent="0.55000000000000004">
      <c r="K361" s="74" t="str">
        <f t="shared" si="17"/>
        <v/>
      </c>
      <c r="L361" s="69" t="str">
        <f t="shared" si="18"/>
        <v/>
      </c>
      <c r="M361" s="69" t="str">
        <f t="shared" si="19"/>
        <v/>
      </c>
    </row>
    <row r="362" spans="11:13" x14ac:dyDescent="0.55000000000000004">
      <c r="K362" s="74" t="str">
        <f t="shared" si="17"/>
        <v/>
      </c>
      <c r="L362" s="69" t="str">
        <f t="shared" si="18"/>
        <v/>
      </c>
      <c r="M362" s="69" t="str">
        <f t="shared" si="19"/>
        <v/>
      </c>
    </row>
    <row r="363" spans="11:13" x14ac:dyDescent="0.55000000000000004">
      <c r="K363" s="74" t="str">
        <f t="shared" si="17"/>
        <v/>
      </c>
      <c r="L363" s="69" t="str">
        <f t="shared" si="18"/>
        <v/>
      </c>
      <c r="M363" s="69" t="str">
        <f t="shared" si="19"/>
        <v/>
      </c>
    </row>
    <row r="364" spans="11:13" x14ac:dyDescent="0.55000000000000004">
      <c r="K364" s="74" t="str">
        <f t="shared" si="17"/>
        <v/>
      </c>
      <c r="L364" s="69" t="str">
        <f t="shared" si="18"/>
        <v/>
      </c>
      <c r="M364" s="69" t="str">
        <f t="shared" si="19"/>
        <v/>
      </c>
    </row>
    <row r="365" spans="11:13" x14ac:dyDescent="0.55000000000000004">
      <c r="K365" s="74" t="str">
        <f t="shared" si="17"/>
        <v/>
      </c>
      <c r="L365" s="69" t="str">
        <f t="shared" si="18"/>
        <v/>
      </c>
      <c r="M365" s="69" t="str">
        <f t="shared" si="19"/>
        <v/>
      </c>
    </row>
    <row r="366" spans="11:13" x14ac:dyDescent="0.55000000000000004">
      <c r="K366" s="74" t="str">
        <f t="shared" si="17"/>
        <v/>
      </c>
      <c r="L366" s="69" t="str">
        <f t="shared" si="18"/>
        <v/>
      </c>
      <c r="M366" s="69" t="str">
        <f t="shared" si="19"/>
        <v/>
      </c>
    </row>
    <row r="367" spans="11:13" x14ac:dyDescent="0.55000000000000004">
      <c r="K367" s="74" t="str">
        <f t="shared" si="17"/>
        <v/>
      </c>
      <c r="L367" s="69" t="str">
        <f t="shared" si="18"/>
        <v/>
      </c>
      <c r="M367" s="69" t="str">
        <f t="shared" si="19"/>
        <v/>
      </c>
    </row>
    <row r="368" spans="11:13" x14ac:dyDescent="0.55000000000000004">
      <c r="K368" s="74" t="str">
        <f t="shared" si="17"/>
        <v/>
      </c>
      <c r="L368" s="69" t="str">
        <f t="shared" si="18"/>
        <v/>
      </c>
      <c r="M368" s="69" t="str">
        <f t="shared" si="19"/>
        <v/>
      </c>
    </row>
    <row r="369" spans="11:13" x14ac:dyDescent="0.55000000000000004">
      <c r="K369" s="74" t="str">
        <f t="shared" si="17"/>
        <v/>
      </c>
      <c r="L369" s="69" t="str">
        <f t="shared" si="18"/>
        <v/>
      </c>
      <c r="M369" s="69" t="str">
        <f t="shared" si="19"/>
        <v/>
      </c>
    </row>
    <row r="370" spans="11:13" x14ac:dyDescent="0.55000000000000004">
      <c r="K370" s="74" t="str">
        <f t="shared" si="17"/>
        <v/>
      </c>
      <c r="L370" s="69" t="str">
        <f t="shared" si="18"/>
        <v/>
      </c>
      <c r="M370" s="69" t="str">
        <f t="shared" si="19"/>
        <v/>
      </c>
    </row>
    <row r="371" spans="11:13" x14ac:dyDescent="0.55000000000000004">
      <c r="K371" s="74" t="str">
        <f t="shared" si="17"/>
        <v/>
      </c>
      <c r="L371" s="69" t="str">
        <f t="shared" si="18"/>
        <v/>
      </c>
      <c r="M371" s="69" t="str">
        <f t="shared" si="19"/>
        <v/>
      </c>
    </row>
    <row r="372" spans="11:13" x14ac:dyDescent="0.55000000000000004">
      <c r="K372" s="74" t="str">
        <f t="shared" si="17"/>
        <v/>
      </c>
      <c r="L372" s="69" t="str">
        <f t="shared" si="18"/>
        <v/>
      </c>
      <c r="M372" s="69" t="str">
        <f t="shared" si="19"/>
        <v/>
      </c>
    </row>
    <row r="373" spans="11:13" x14ac:dyDescent="0.55000000000000004">
      <c r="K373" s="74" t="str">
        <f t="shared" si="17"/>
        <v/>
      </c>
      <c r="L373" s="69" t="str">
        <f t="shared" si="18"/>
        <v/>
      </c>
      <c r="M373" s="69" t="str">
        <f t="shared" si="19"/>
        <v/>
      </c>
    </row>
    <row r="374" spans="11:13" x14ac:dyDescent="0.55000000000000004">
      <c r="K374" s="74" t="str">
        <f t="shared" si="17"/>
        <v/>
      </c>
      <c r="L374" s="69" t="str">
        <f t="shared" si="18"/>
        <v/>
      </c>
      <c r="M374" s="69" t="str">
        <f t="shared" si="19"/>
        <v/>
      </c>
    </row>
    <row r="375" spans="11:13" x14ac:dyDescent="0.55000000000000004">
      <c r="K375" s="74" t="str">
        <f t="shared" si="17"/>
        <v/>
      </c>
      <c r="L375" s="69" t="str">
        <f t="shared" si="18"/>
        <v/>
      </c>
      <c r="M375" s="69" t="str">
        <f t="shared" si="19"/>
        <v/>
      </c>
    </row>
    <row r="376" spans="11:13" x14ac:dyDescent="0.55000000000000004">
      <c r="K376" s="74" t="str">
        <f t="shared" si="17"/>
        <v/>
      </c>
      <c r="L376" s="69" t="str">
        <f t="shared" si="18"/>
        <v/>
      </c>
      <c r="M376" s="69" t="str">
        <f t="shared" si="19"/>
        <v/>
      </c>
    </row>
    <row r="377" spans="11:13" x14ac:dyDescent="0.55000000000000004">
      <c r="K377" s="74" t="str">
        <f t="shared" si="17"/>
        <v/>
      </c>
      <c r="L377" s="69" t="str">
        <f t="shared" si="18"/>
        <v/>
      </c>
      <c r="M377" s="69" t="str">
        <f t="shared" si="19"/>
        <v/>
      </c>
    </row>
    <row r="378" spans="11:13" x14ac:dyDescent="0.55000000000000004">
      <c r="K378" s="74" t="str">
        <f t="shared" si="17"/>
        <v/>
      </c>
      <c r="L378" s="69" t="str">
        <f t="shared" si="18"/>
        <v/>
      </c>
      <c r="M378" s="69" t="str">
        <f t="shared" si="19"/>
        <v/>
      </c>
    </row>
    <row r="379" spans="11:13" x14ac:dyDescent="0.55000000000000004">
      <c r="K379" s="74" t="str">
        <f t="shared" si="17"/>
        <v/>
      </c>
      <c r="L379" s="69" t="str">
        <f t="shared" si="18"/>
        <v/>
      </c>
      <c r="M379" s="69" t="str">
        <f t="shared" si="19"/>
        <v/>
      </c>
    </row>
    <row r="380" spans="11:13" x14ac:dyDescent="0.55000000000000004">
      <c r="K380" s="74" t="str">
        <f t="shared" si="17"/>
        <v/>
      </c>
      <c r="L380" s="69" t="str">
        <f t="shared" si="18"/>
        <v/>
      </c>
      <c r="M380" s="69" t="str">
        <f t="shared" si="19"/>
        <v/>
      </c>
    </row>
    <row r="381" spans="11:13" x14ac:dyDescent="0.55000000000000004">
      <c r="K381" s="74" t="str">
        <f t="shared" si="17"/>
        <v/>
      </c>
      <c r="L381" s="69" t="str">
        <f t="shared" si="18"/>
        <v/>
      </c>
      <c r="M381" s="69" t="str">
        <f t="shared" si="19"/>
        <v/>
      </c>
    </row>
    <row r="382" spans="11:13" x14ac:dyDescent="0.55000000000000004">
      <c r="K382" s="74" t="str">
        <f t="shared" si="17"/>
        <v/>
      </c>
      <c r="L382" s="69" t="str">
        <f t="shared" si="18"/>
        <v/>
      </c>
      <c r="M382" s="69" t="str">
        <f t="shared" si="19"/>
        <v/>
      </c>
    </row>
    <row r="383" spans="11:13" x14ac:dyDescent="0.55000000000000004">
      <c r="K383" s="74" t="str">
        <f t="shared" si="17"/>
        <v/>
      </c>
      <c r="L383" s="69" t="str">
        <f t="shared" si="18"/>
        <v/>
      </c>
      <c r="M383" s="69" t="str">
        <f t="shared" si="19"/>
        <v/>
      </c>
    </row>
    <row r="384" spans="11:13" x14ac:dyDescent="0.55000000000000004">
      <c r="K384" s="74" t="str">
        <f t="shared" si="17"/>
        <v/>
      </c>
      <c r="L384" s="69" t="str">
        <f t="shared" si="18"/>
        <v/>
      </c>
      <c r="M384" s="69" t="str">
        <f t="shared" si="19"/>
        <v/>
      </c>
    </row>
    <row r="385" spans="11:13" x14ac:dyDescent="0.55000000000000004">
      <c r="K385" s="74" t="str">
        <f t="shared" si="17"/>
        <v/>
      </c>
      <c r="L385" s="69" t="str">
        <f t="shared" si="18"/>
        <v/>
      </c>
      <c r="M385" s="69" t="str">
        <f t="shared" si="19"/>
        <v/>
      </c>
    </row>
    <row r="386" spans="11:13" x14ac:dyDescent="0.55000000000000004">
      <c r="K386" s="74" t="str">
        <f t="shared" si="17"/>
        <v/>
      </c>
      <c r="L386" s="69" t="str">
        <f t="shared" si="18"/>
        <v/>
      </c>
      <c r="M386" s="69" t="str">
        <f t="shared" si="19"/>
        <v/>
      </c>
    </row>
    <row r="387" spans="11:13" x14ac:dyDescent="0.55000000000000004">
      <c r="K387" s="74" t="str">
        <f t="shared" si="17"/>
        <v/>
      </c>
      <c r="L387" s="69" t="str">
        <f t="shared" si="18"/>
        <v/>
      </c>
      <c r="M387" s="69" t="str">
        <f t="shared" si="19"/>
        <v/>
      </c>
    </row>
    <row r="388" spans="11:13" x14ac:dyDescent="0.55000000000000004">
      <c r="K388" s="74" t="str">
        <f t="shared" si="17"/>
        <v/>
      </c>
      <c r="L388" s="69" t="str">
        <f t="shared" si="18"/>
        <v/>
      </c>
      <c r="M388" s="69" t="str">
        <f t="shared" si="19"/>
        <v/>
      </c>
    </row>
    <row r="389" spans="11:13" x14ac:dyDescent="0.55000000000000004">
      <c r="K389" s="74" t="str">
        <f t="shared" ref="K389:K452" si="20">IF(AND(A389="", F389=""), "", IF(A389=F389, A389, "Discrepancy"))</f>
        <v/>
      </c>
      <c r="L389" s="69" t="str">
        <f t="shared" ref="L389:L452" si="21">IF(AND(A389="", F389=""), "", D389+I389)</f>
        <v/>
      </c>
      <c r="M389" s="69" t="str">
        <f t="shared" ref="M389:M452" si="22">IF(OR(B389="", G389=""), "", E389+J389)</f>
        <v/>
      </c>
    </row>
    <row r="390" spans="11:13" x14ac:dyDescent="0.55000000000000004">
      <c r="K390" s="74" t="str">
        <f t="shared" si="20"/>
        <v/>
      </c>
      <c r="L390" s="69" t="str">
        <f t="shared" si="21"/>
        <v/>
      </c>
      <c r="M390" s="69" t="str">
        <f t="shared" si="22"/>
        <v/>
      </c>
    </row>
    <row r="391" spans="11:13" x14ac:dyDescent="0.55000000000000004">
      <c r="K391" s="74" t="str">
        <f t="shared" si="20"/>
        <v/>
      </c>
      <c r="L391" s="69" t="str">
        <f t="shared" si="21"/>
        <v/>
      </c>
      <c r="M391" s="69" t="str">
        <f t="shared" si="22"/>
        <v/>
      </c>
    </row>
    <row r="392" spans="11:13" x14ac:dyDescent="0.55000000000000004">
      <c r="K392" s="74" t="str">
        <f t="shared" si="20"/>
        <v/>
      </c>
      <c r="L392" s="69" t="str">
        <f t="shared" si="21"/>
        <v/>
      </c>
      <c r="M392" s="69" t="str">
        <f t="shared" si="22"/>
        <v/>
      </c>
    </row>
    <row r="393" spans="11:13" x14ac:dyDescent="0.55000000000000004">
      <c r="K393" s="74" t="str">
        <f t="shared" si="20"/>
        <v/>
      </c>
      <c r="L393" s="69" t="str">
        <f t="shared" si="21"/>
        <v/>
      </c>
      <c r="M393" s="69" t="str">
        <f t="shared" si="22"/>
        <v/>
      </c>
    </row>
    <row r="394" spans="11:13" x14ac:dyDescent="0.55000000000000004">
      <c r="K394" s="74" t="str">
        <f t="shared" si="20"/>
        <v/>
      </c>
      <c r="L394" s="69" t="str">
        <f t="shared" si="21"/>
        <v/>
      </c>
      <c r="M394" s="69" t="str">
        <f t="shared" si="22"/>
        <v/>
      </c>
    </row>
    <row r="395" spans="11:13" x14ac:dyDescent="0.55000000000000004">
      <c r="K395" s="74" t="str">
        <f t="shared" si="20"/>
        <v/>
      </c>
      <c r="L395" s="69" t="str">
        <f t="shared" si="21"/>
        <v/>
      </c>
      <c r="M395" s="69" t="str">
        <f t="shared" si="22"/>
        <v/>
      </c>
    </row>
    <row r="396" spans="11:13" x14ac:dyDescent="0.55000000000000004">
      <c r="K396" s="74" t="str">
        <f t="shared" si="20"/>
        <v/>
      </c>
      <c r="L396" s="69" t="str">
        <f t="shared" si="21"/>
        <v/>
      </c>
      <c r="M396" s="69" t="str">
        <f t="shared" si="22"/>
        <v/>
      </c>
    </row>
    <row r="397" spans="11:13" x14ac:dyDescent="0.55000000000000004">
      <c r="K397" s="74" t="str">
        <f t="shared" si="20"/>
        <v/>
      </c>
      <c r="L397" s="69" t="str">
        <f t="shared" si="21"/>
        <v/>
      </c>
      <c r="M397" s="69" t="str">
        <f t="shared" si="22"/>
        <v/>
      </c>
    </row>
    <row r="398" spans="11:13" x14ac:dyDescent="0.55000000000000004">
      <c r="K398" s="74" t="str">
        <f t="shared" si="20"/>
        <v/>
      </c>
      <c r="L398" s="69" t="str">
        <f t="shared" si="21"/>
        <v/>
      </c>
      <c r="M398" s="69" t="str">
        <f t="shared" si="22"/>
        <v/>
      </c>
    </row>
    <row r="399" spans="11:13" x14ac:dyDescent="0.55000000000000004">
      <c r="K399" s="74" t="str">
        <f t="shared" si="20"/>
        <v/>
      </c>
      <c r="L399" s="69" t="str">
        <f t="shared" si="21"/>
        <v/>
      </c>
      <c r="M399" s="69" t="str">
        <f t="shared" si="22"/>
        <v/>
      </c>
    </row>
    <row r="400" spans="11:13" x14ac:dyDescent="0.55000000000000004">
      <c r="K400" s="74" t="str">
        <f t="shared" si="20"/>
        <v/>
      </c>
      <c r="L400" s="69" t="str">
        <f t="shared" si="21"/>
        <v/>
      </c>
      <c r="M400" s="69" t="str">
        <f t="shared" si="22"/>
        <v/>
      </c>
    </row>
    <row r="401" spans="11:13" x14ac:dyDescent="0.55000000000000004">
      <c r="K401" s="74" t="str">
        <f t="shared" si="20"/>
        <v/>
      </c>
      <c r="L401" s="69" t="str">
        <f t="shared" si="21"/>
        <v/>
      </c>
      <c r="M401" s="69" t="str">
        <f t="shared" si="22"/>
        <v/>
      </c>
    </row>
    <row r="402" spans="11:13" x14ac:dyDescent="0.55000000000000004">
      <c r="K402" s="74" t="str">
        <f t="shared" si="20"/>
        <v/>
      </c>
      <c r="L402" s="69" t="str">
        <f t="shared" si="21"/>
        <v/>
      </c>
      <c r="M402" s="69" t="str">
        <f t="shared" si="22"/>
        <v/>
      </c>
    </row>
    <row r="403" spans="11:13" x14ac:dyDescent="0.55000000000000004">
      <c r="K403" s="74" t="str">
        <f t="shared" si="20"/>
        <v/>
      </c>
      <c r="L403" s="69" t="str">
        <f t="shared" si="21"/>
        <v/>
      </c>
      <c r="M403" s="69" t="str">
        <f t="shared" si="22"/>
        <v/>
      </c>
    </row>
    <row r="404" spans="11:13" x14ac:dyDescent="0.55000000000000004">
      <c r="K404" s="74" t="str">
        <f t="shared" si="20"/>
        <v/>
      </c>
      <c r="L404" s="69" t="str">
        <f t="shared" si="21"/>
        <v/>
      </c>
      <c r="M404" s="69" t="str">
        <f t="shared" si="22"/>
        <v/>
      </c>
    </row>
    <row r="405" spans="11:13" x14ac:dyDescent="0.55000000000000004">
      <c r="K405" s="74" t="str">
        <f t="shared" si="20"/>
        <v/>
      </c>
      <c r="L405" s="69" t="str">
        <f t="shared" si="21"/>
        <v/>
      </c>
      <c r="M405" s="69" t="str">
        <f t="shared" si="22"/>
        <v/>
      </c>
    </row>
    <row r="406" spans="11:13" x14ac:dyDescent="0.55000000000000004">
      <c r="K406" s="74" t="str">
        <f t="shared" si="20"/>
        <v/>
      </c>
      <c r="L406" s="69" t="str">
        <f t="shared" si="21"/>
        <v/>
      </c>
      <c r="M406" s="69" t="str">
        <f t="shared" si="22"/>
        <v/>
      </c>
    </row>
    <row r="407" spans="11:13" x14ac:dyDescent="0.55000000000000004">
      <c r="K407" s="74" t="str">
        <f t="shared" si="20"/>
        <v/>
      </c>
      <c r="L407" s="69" t="str">
        <f t="shared" si="21"/>
        <v/>
      </c>
      <c r="M407" s="69" t="str">
        <f t="shared" si="22"/>
        <v/>
      </c>
    </row>
    <row r="408" spans="11:13" x14ac:dyDescent="0.55000000000000004">
      <c r="K408" s="74" t="str">
        <f t="shared" si="20"/>
        <v/>
      </c>
      <c r="L408" s="69" t="str">
        <f t="shared" si="21"/>
        <v/>
      </c>
      <c r="M408" s="69" t="str">
        <f t="shared" si="22"/>
        <v/>
      </c>
    </row>
    <row r="409" spans="11:13" x14ac:dyDescent="0.55000000000000004">
      <c r="K409" s="74" t="str">
        <f t="shared" si="20"/>
        <v/>
      </c>
      <c r="L409" s="69" t="str">
        <f t="shared" si="21"/>
        <v/>
      </c>
      <c r="M409" s="69" t="str">
        <f t="shared" si="22"/>
        <v/>
      </c>
    </row>
    <row r="410" spans="11:13" x14ac:dyDescent="0.55000000000000004">
      <c r="K410" s="74" t="str">
        <f t="shared" si="20"/>
        <v/>
      </c>
      <c r="L410" s="69" t="str">
        <f t="shared" si="21"/>
        <v/>
      </c>
      <c r="M410" s="69" t="str">
        <f t="shared" si="22"/>
        <v/>
      </c>
    </row>
    <row r="411" spans="11:13" x14ac:dyDescent="0.55000000000000004">
      <c r="K411" s="74" t="str">
        <f t="shared" si="20"/>
        <v/>
      </c>
      <c r="L411" s="69" t="str">
        <f t="shared" si="21"/>
        <v/>
      </c>
      <c r="M411" s="69" t="str">
        <f t="shared" si="22"/>
        <v/>
      </c>
    </row>
    <row r="412" spans="11:13" x14ac:dyDescent="0.55000000000000004">
      <c r="K412" s="74" t="str">
        <f t="shared" si="20"/>
        <v/>
      </c>
      <c r="L412" s="69" t="str">
        <f t="shared" si="21"/>
        <v/>
      </c>
      <c r="M412" s="69" t="str">
        <f t="shared" si="22"/>
        <v/>
      </c>
    </row>
    <row r="413" spans="11:13" x14ac:dyDescent="0.55000000000000004">
      <c r="K413" s="74" t="str">
        <f t="shared" si="20"/>
        <v/>
      </c>
      <c r="L413" s="69" t="str">
        <f t="shared" si="21"/>
        <v/>
      </c>
      <c r="M413" s="69" t="str">
        <f t="shared" si="22"/>
        <v/>
      </c>
    </row>
    <row r="414" spans="11:13" x14ac:dyDescent="0.55000000000000004">
      <c r="K414" s="74" t="str">
        <f t="shared" si="20"/>
        <v/>
      </c>
      <c r="L414" s="69" t="str">
        <f t="shared" si="21"/>
        <v/>
      </c>
      <c r="M414" s="69" t="str">
        <f t="shared" si="22"/>
        <v/>
      </c>
    </row>
    <row r="415" spans="11:13" x14ac:dyDescent="0.55000000000000004">
      <c r="K415" s="74" t="str">
        <f t="shared" si="20"/>
        <v/>
      </c>
      <c r="L415" s="69" t="str">
        <f t="shared" si="21"/>
        <v/>
      </c>
      <c r="M415" s="69" t="str">
        <f t="shared" si="22"/>
        <v/>
      </c>
    </row>
    <row r="416" spans="11:13" x14ac:dyDescent="0.55000000000000004">
      <c r="K416" s="74" t="str">
        <f t="shared" si="20"/>
        <v/>
      </c>
      <c r="L416" s="69" t="str">
        <f t="shared" si="21"/>
        <v/>
      </c>
      <c r="M416" s="69" t="str">
        <f t="shared" si="22"/>
        <v/>
      </c>
    </row>
    <row r="417" spans="11:13" x14ac:dyDescent="0.55000000000000004">
      <c r="K417" s="74" t="str">
        <f t="shared" si="20"/>
        <v/>
      </c>
      <c r="L417" s="69" t="str">
        <f t="shared" si="21"/>
        <v/>
      </c>
      <c r="M417" s="69" t="str">
        <f t="shared" si="22"/>
        <v/>
      </c>
    </row>
    <row r="418" spans="11:13" x14ac:dyDescent="0.55000000000000004">
      <c r="K418" s="74" t="str">
        <f t="shared" si="20"/>
        <v/>
      </c>
      <c r="L418" s="69" t="str">
        <f t="shared" si="21"/>
        <v/>
      </c>
      <c r="M418" s="69" t="str">
        <f t="shared" si="22"/>
        <v/>
      </c>
    </row>
    <row r="419" spans="11:13" x14ac:dyDescent="0.55000000000000004">
      <c r="K419" s="74" t="str">
        <f t="shared" si="20"/>
        <v/>
      </c>
      <c r="L419" s="69" t="str">
        <f t="shared" si="21"/>
        <v/>
      </c>
      <c r="M419" s="69" t="str">
        <f t="shared" si="22"/>
        <v/>
      </c>
    </row>
    <row r="420" spans="11:13" x14ac:dyDescent="0.55000000000000004">
      <c r="K420" s="74" t="str">
        <f t="shared" si="20"/>
        <v/>
      </c>
      <c r="L420" s="69" t="str">
        <f t="shared" si="21"/>
        <v/>
      </c>
      <c r="M420" s="69" t="str">
        <f t="shared" si="22"/>
        <v/>
      </c>
    </row>
    <row r="421" spans="11:13" x14ac:dyDescent="0.55000000000000004">
      <c r="K421" s="74" t="str">
        <f t="shared" si="20"/>
        <v/>
      </c>
      <c r="L421" s="69" t="str">
        <f t="shared" si="21"/>
        <v/>
      </c>
      <c r="M421" s="69" t="str">
        <f t="shared" si="22"/>
        <v/>
      </c>
    </row>
    <row r="422" spans="11:13" x14ac:dyDescent="0.55000000000000004">
      <c r="K422" s="74" t="str">
        <f t="shared" si="20"/>
        <v/>
      </c>
      <c r="L422" s="69" t="str">
        <f t="shared" si="21"/>
        <v/>
      </c>
      <c r="M422" s="69" t="str">
        <f t="shared" si="22"/>
        <v/>
      </c>
    </row>
    <row r="423" spans="11:13" x14ac:dyDescent="0.55000000000000004">
      <c r="K423" s="74" t="str">
        <f t="shared" si="20"/>
        <v/>
      </c>
      <c r="L423" s="69" t="str">
        <f t="shared" si="21"/>
        <v/>
      </c>
      <c r="M423" s="69" t="str">
        <f t="shared" si="22"/>
        <v/>
      </c>
    </row>
    <row r="424" spans="11:13" x14ac:dyDescent="0.55000000000000004">
      <c r="K424" s="74" t="str">
        <f t="shared" si="20"/>
        <v/>
      </c>
      <c r="L424" s="69" t="str">
        <f t="shared" si="21"/>
        <v/>
      </c>
      <c r="M424" s="69" t="str">
        <f t="shared" si="22"/>
        <v/>
      </c>
    </row>
    <row r="425" spans="11:13" x14ac:dyDescent="0.55000000000000004">
      <c r="K425" s="74" t="str">
        <f t="shared" si="20"/>
        <v/>
      </c>
      <c r="L425" s="69" t="str">
        <f t="shared" si="21"/>
        <v/>
      </c>
      <c r="M425" s="69" t="str">
        <f t="shared" si="22"/>
        <v/>
      </c>
    </row>
    <row r="426" spans="11:13" x14ac:dyDescent="0.55000000000000004">
      <c r="K426" s="74" t="str">
        <f t="shared" si="20"/>
        <v/>
      </c>
      <c r="L426" s="69" t="str">
        <f t="shared" si="21"/>
        <v/>
      </c>
      <c r="M426" s="69" t="str">
        <f t="shared" si="22"/>
        <v/>
      </c>
    </row>
    <row r="427" spans="11:13" x14ac:dyDescent="0.55000000000000004">
      <c r="K427" s="74" t="str">
        <f t="shared" si="20"/>
        <v/>
      </c>
      <c r="L427" s="69" t="str">
        <f t="shared" si="21"/>
        <v/>
      </c>
      <c r="M427" s="69" t="str">
        <f t="shared" si="22"/>
        <v/>
      </c>
    </row>
    <row r="428" spans="11:13" x14ac:dyDescent="0.55000000000000004">
      <c r="K428" s="74" t="str">
        <f t="shared" si="20"/>
        <v/>
      </c>
      <c r="L428" s="69" t="str">
        <f t="shared" si="21"/>
        <v/>
      </c>
      <c r="M428" s="69" t="str">
        <f t="shared" si="22"/>
        <v/>
      </c>
    </row>
    <row r="429" spans="11:13" x14ac:dyDescent="0.55000000000000004">
      <c r="K429" s="74" t="str">
        <f t="shared" si="20"/>
        <v/>
      </c>
      <c r="L429" s="69" t="str">
        <f t="shared" si="21"/>
        <v/>
      </c>
      <c r="M429" s="69" t="str">
        <f t="shared" si="22"/>
        <v/>
      </c>
    </row>
    <row r="430" spans="11:13" x14ac:dyDescent="0.55000000000000004">
      <c r="K430" s="74" t="str">
        <f t="shared" si="20"/>
        <v/>
      </c>
      <c r="L430" s="69" t="str">
        <f t="shared" si="21"/>
        <v/>
      </c>
      <c r="M430" s="69" t="str">
        <f t="shared" si="22"/>
        <v/>
      </c>
    </row>
    <row r="431" spans="11:13" x14ac:dyDescent="0.55000000000000004">
      <c r="K431" s="74" t="str">
        <f t="shared" si="20"/>
        <v/>
      </c>
      <c r="L431" s="69" t="str">
        <f t="shared" si="21"/>
        <v/>
      </c>
      <c r="M431" s="69" t="str">
        <f t="shared" si="22"/>
        <v/>
      </c>
    </row>
    <row r="432" spans="11:13" x14ac:dyDescent="0.55000000000000004">
      <c r="K432" s="74" t="str">
        <f t="shared" si="20"/>
        <v/>
      </c>
      <c r="L432" s="69" t="str">
        <f t="shared" si="21"/>
        <v/>
      </c>
      <c r="M432" s="69" t="str">
        <f t="shared" si="22"/>
        <v/>
      </c>
    </row>
    <row r="433" spans="11:13" x14ac:dyDescent="0.55000000000000004">
      <c r="K433" s="74" t="str">
        <f t="shared" si="20"/>
        <v/>
      </c>
      <c r="L433" s="69" t="str">
        <f t="shared" si="21"/>
        <v/>
      </c>
      <c r="M433" s="69" t="str">
        <f t="shared" si="22"/>
        <v/>
      </c>
    </row>
    <row r="434" spans="11:13" x14ac:dyDescent="0.55000000000000004">
      <c r="K434" s="74" t="str">
        <f t="shared" si="20"/>
        <v/>
      </c>
      <c r="L434" s="69" t="str">
        <f t="shared" si="21"/>
        <v/>
      </c>
      <c r="M434" s="69" t="str">
        <f t="shared" si="22"/>
        <v/>
      </c>
    </row>
    <row r="435" spans="11:13" x14ac:dyDescent="0.55000000000000004">
      <c r="K435" s="74" t="str">
        <f t="shared" si="20"/>
        <v/>
      </c>
      <c r="L435" s="69" t="str">
        <f t="shared" si="21"/>
        <v/>
      </c>
      <c r="M435" s="69" t="str">
        <f t="shared" si="22"/>
        <v/>
      </c>
    </row>
    <row r="436" spans="11:13" x14ac:dyDescent="0.55000000000000004">
      <c r="K436" s="74" t="str">
        <f t="shared" si="20"/>
        <v/>
      </c>
      <c r="L436" s="69" t="str">
        <f t="shared" si="21"/>
        <v/>
      </c>
      <c r="M436" s="69" t="str">
        <f t="shared" si="22"/>
        <v/>
      </c>
    </row>
    <row r="437" spans="11:13" x14ac:dyDescent="0.55000000000000004">
      <c r="K437" s="74" t="str">
        <f t="shared" si="20"/>
        <v/>
      </c>
      <c r="L437" s="69" t="str">
        <f t="shared" si="21"/>
        <v/>
      </c>
      <c r="M437" s="69" t="str">
        <f t="shared" si="22"/>
        <v/>
      </c>
    </row>
    <row r="438" spans="11:13" x14ac:dyDescent="0.55000000000000004">
      <c r="K438" s="74" t="str">
        <f t="shared" si="20"/>
        <v/>
      </c>
      <c r="L438" s="69" t="str">
        <f t="shared" si="21"/>
        <v/>
      </c>
      <c r="M438" s="69" t="str">
        <f t="shared" si="22"/>
        <v/>
      </c>
    </row>
    <row r="439" spans="11:13" x14ac:dyDescent="0.55000000000000004">
      <c r="K439" s="74" t="str">
        <f t="shared" si="20"/>
        <v/>
      </c>
      <c r="L439" s="69" t="str">
        <f t="shared" si="21"/>
        <v/>
      </c>
      <c r="M439" s="69" t="str">
        <f t="shared" si="22"/>
        <v/>
      </c>
    </row>
    <row r="440" spans="11:13" x14ac:dyDescent="0.55000000000000004">
      <c r="K440" s="74" t="str">
        <f t="shared" si="20"/>
        <v/>
      </c>
      <c r="L440" s="69" t="str">
        <f t="shared" si="21"/>
        <v/>
      </c>
      <c r="M440" s="69" t="str">
        <f t="shared" si="22"/>
        <v/>
      </c>
    </row>
    <row r="441" spans="11:13" x14ac:dyDescent="0.55000000000000004">
      <c r="K441" s="74" t="str">
        <f t="shared" si="20"/>
        <v/>
      </c>
      <c r="L441" s="69" t="str">
        <f t="shared" si="21"/>
        <v/>
      </c>
      <c r="M441" s="69" t="str">
        <f t="shared" si="22"/>
        <v/>
      </c>
    </row>
    <row r="442" spans="11:13" x14ac:dyDescent="0.55000000000000004">
      <c r="K442" s="74" t="str">
        <f t="shared" si="20"/>
        <v/>
      </c>
      <c r="L442" s="69" t="str">
        <f t="shared" si="21"/>
        <v/>
      </c>
      <c r="M442" s="69" t="str">
        <f t="shared" si="22"/>
        <v/>
      </c>
    </row>
    <row r="443" spans="11:13" x14ac:dyDescent="0.55000000000000004">
      <c r="K443" s="74" t="str">
        <f t="shared" si="20"/>
        <v/>
      </c>
      <c r="L443" s="69" t="str">
        <f t="shared" si="21"/>
        <v/>
      </c>
      <c r="M443" s="69" t="str">
        <f t="shared" si="22"/>
        <v/>
      </c>
    </row>
    <row r="444" spans="11:13" x14ac:dyDescent="0.55000000000000004">
      <c r="K444" s="74" t="str">
        <f t="shared" si="20"/>
        <v/>
      </c>
      <c r="L444" s="69" t="str">
        <f t="shared" si="21"/>
        <v/>
      </c>
      <c r="M444" s="69" t="str">
        <f t="shared" si="22"/>
        <v/>
      </c>
    </row>
    <row r="445" spans="11:13" x14ac:dyDescent="0.55000000000000004">
      <c r="K445" s="74" t="str">
        <f t="shared" si="20"/>
        <v/>
      </c>
      <c r="L445" s="69" t="str">
        <f t="shared" si="21"/>
        <v/>
      </c>
      <c r="M445" s="69" t="str">
        <f t="shared" si="22"/>
        <v/>
      </c>
    </row>
    <row r="446" spans="11:13" x14ac:dyDescent="0.55000000000000004">
      <c r="K446" s="74" t="str">
        <f t="shared" si="20"/>
        <v/>
      </c>
      <c r="L446" s="69" t="str">
        <f t="shared" si="21"/>
        <v/>
      </c>
      <c r="M446" s="69" t="str">
        <f t="shared" si="22"/>
        <v/>
      </c>
    </row>
    <row r="447" spans="11:13" x14ac:dyDescent="0.55000000000000004">
      <c r="K447" s="74" t="str">
        <f t="shared" si="20"/>
        <v/>
      </c>
      <c r="L447" s="69" t="str">
        <f t="shared" si="21"/>
        <v/>
      </c>
      <c r="M447" s="69" t="str">
        <f t="shared" si="22"/>
        <v/>
      </c>
    </row>
    <row r="448" spans="11:13" x14ac:dyDescent="0.55000000000000004">
      <c r="K448" s="74" t="str">
        <f t="shared" si="20"/>
        <v/>
      </c>
      <c r="L448" s="69" t="str">
        <f t="shared" si="21"/>
        <v/>
      </c>
      <c r="M448" s="69" t="str">
        <f t="shared" si="22"/>
        <v/>
      </c>
    </row>
    <row r="449" spans="11:13" x14ac:dyDescent="0.55000000000000004">
      <c r="K449" s="74" t="str">
        <f t="shared" si="20"/>
        <v/>
      </c>
      <c r="L449" s="69" t="str">
        <f t="shared" si="21"/>
        <v/>
      </c>
      <c r="M449" s="69" t="str">
        <f t="shared" si="22"/>
        <v/>
      </c>
    </row>
    <row r="450" spans="11:13" x14ac:dyDescent="0.55000000000000004">
      <c r="K450" s="74" t="str">
        <f t="shared" si="20"/>
        <v/>
      </c>
      <c r="L450" s="69" t="str">
        <f t="shared" si="21"/>
        <v/>
      </c>
      <c r="M450" s="69" t="str">
        <f t="shared" si="22"/>
        <v/>
      </c>
    </row>
    <row r="451" spans="11:13" x14ac:dyDescent="0.55000000000000004">
      <c r="K451" s="74" t="str">
        <f t="shared" si="20"/>
        <v/>
      </c>
      <c r="L451" s="69" t="str">
        <f t="shared" si="21"/>
        <v/>
      </c>
      <c r="M451" s="69" t="str">
        <f t="shared" si="22"/>
        <v/>
      </c>
    </row>
    <row r="452" spans="11:13" x14ac:dyDescent="0.55000000000000004">
      <c r="K452" s="74" t="str">
        <f t="shared" si="20"/>
        <v/>
      </c>
      <c r="L452" s="69" t="str">
        <f t="shared" si="21"/>
        <v/>
      </c>
      <c r="M452" s="69" t="str">
        <f t="shared" si="22"/>
        <v/>
      </c>
    </row>
    <row r="453" spans="11:13" x14ac:dyDescent="0.55000000000000004">
      <c r="K453" s="74" t="str">
        <f t="shared" ref="K453:K516" si="23">IF(AND(A453="", F453=""), "", IF(A453=F453, A453, "Discrepancy"))</f>
        <v/>
      </c>
      <c r="L453" s="69" t="str">
        <f t="shared" ref="L453:L516" si="24">IF(AND(A453="", F453=""), "", D453+I453)</f>
        <v/>
      </c>
      <c r="M453" s="69" t="str">
        <f t="shared" ref="M453:M516" si="25">IF(OR(B453="", G453=""), "", E453+J453)</f>
        <v/>
      </c>
    </row>
    <row r="454" spans="11:13" x14ac:dyDescent="0.55000000000000004">
      <c r="K454" s="74" t="str">
        <f t="shared" si="23"/>
        <v/>
      </c>
      <c r="L454" s="69" t="str">
        <f t="shared" si="24"/>
        <v/>
      </c>
      <c r="M454" s="69" t="str">
        <f t="shared" si="25"/>
        <v/>
      </c>
    </row>
    <row r="455" spans="11:13" x14ac:dyDescent="0.55000000000000004">
      <c r="K455" s="74" t="str">
        <f t="shared" si="23"/>
        <v/>
      </c>
      <c r="L455" s="69" t="str">
        <f t="shared" si="24"/>
        <v/>
      </c>
      <c r="M455" s="69" t="str">
        <f t="shared" si="25"/>
        <v/>
      </c>
    </row>
    <row r="456" spans="11:13" x14ac:dyDescent="0.55000000000000004">
      <c r="K456" s="74" t="str">
        <f t="shared" si="23"/>
        <v/>
      </c>
      <c r="L456" s="69" t="str">
        <f t="shared" si="24"/>
        <v/>
      </c>
      <c r="M456" s="69" t="str">
        <f t="shared" si="25"/>
        <v/>
      </c>
    </row>
    <row r="457" spans="11:13" x14ac:dyDescent="0.55000000000000004">
      <c r="K457" s="74" t="str">
        <f t="shared" si="23"/>
        <v/>
      </c>
      <c r="L457" s="69" t="str">
        <f t="shared" si="24"/>
        <v/>
      </c>
      <c r="M457" s="69" t="str">
        <f t="shared" si="25"/>
        <v/>
      </c>
    </row>
    <row r="458" spans="11:13" x14ac:dyDescent="0.55000000000000004">
      <c r="K458" s="74" t="str">
        <f t="shared" si="23"/>
        <v/>
      </c>
      <c r="L458" s="69" t="str">
        <f t="shared" si="24"/>
        <v/>
      </c>
      <c r="M458" s="69" t="str">
        <f t="shared" si="25"/>
        <v/>
      </c>
    </row>
    <row r="459" spans="11:13" x14ac:dyDescent="0.55000000000000004">
      <c r="K459" s="74" t="str">
        <f t="shared" si="23"/>
        <v/>
      </c>
      <c r="L459" s="69" t="str">
        <f t="shared" si="24"/>
        <v/>
      </c>
      <c r="M459" s="69" t="str">
        <f t="shared" si="25"/>
        <v/>
      </c>
    </row>
    <row r="460" spans="11:13" x14ac:dyDescent="0.55000000000000004">
      <c r="K460" s="74" t="str">
        <f t="shared" si="23"/>
        <v/>
      </c>
      <c r="L460" s="69" t="str">
        <f t="shared" si="24"/>
        <v/>
      </c>
      <c r="M460" s="69" t="str">
        <f t="shared" si="25"/>
        <v/>
      </c>
    </row>
    <row r="461" spans="11:13" x14ac:dyDescent="0.55000000000000004">
      <c r="K461" s="74" t="str">
        <f t="shared" si="23"/>
        <v/>
      </c>
      <c r="L461" s="69" t="str">
        <f t="shared" si="24"/>
        <v/>
      </c>
      <c r="M461" s="69" t="str">
        <f t="shared" si="25"/>
        <v/>
      </c>
    </row>
    <row r="462" spans="11:13" x14ac:dyDescent="0.55000000000000004">
      <c r="K462" s="74" t="str">
        <f t="shared" si="23"/>
        <v/>
      </c>
      <c r="L462" s="69" t="str">
        <f t="shared" si="24"/>
        <v/>
      </c>
      <c r="M462" s="69" t="str">
        <f t="shared" si="25"/>
        <v/>
      </c>
    </row>
    <row r="463" spans="11:13" x14ac:dyDescent="0.55000000000000004">
      <c r="K463" s="74" t="str">
        <f t="shared" si="23"/>
        <v/>
      </c>
      <c r="L463" s="69" t="str">
        <f t="shared" si="24"/>
        <v/>
      </c>
      <c r="M463" s="69" t="str">
        <f t="shared" si="25"/>
        <v/>
      </c>
    </row>
    <row r="464" spans="11:13" x14ac:dyDescent="0.55000000000000004">
      <c r="K464" s="74" t="str">
        <f t="shared" si="23"/>
        <v/>
      </c>
      <c r="L464" s="69" t="str">
        <f t="shared" si="24"/>
        <v/>
      </c>
      <c r="M464" s="69" t="str">
        <f t="shared" si="25"/>
        <v/>
      </c>
    </row>
    <row r="465" spans="11:13" x14ac:dyDescent="0.55000000000000004">
      <c r="K465" s="74" t="str">
        <f t="shared" si="23"/>
        <v/>
      </c>
      <c r="L465" s="69" t="str">
        <f t="shared" si="24"/>
        <v/>
      </c>
      <c r="M465" s="69" t="str">
        <f t="shared" si="25"/>
        <v/>
      </c>
    </row>
    <row r="466" spans="11:13" x14ac:dyDescent="0.55000000000000004">
      <c r="K466" s="74" t="str">
        <f t="shared" si="23"/>
        <v/>
      </c>
      <c r="L466" s="69" t="str">
        <f t="shared" si="24"/>
        <v/>
      </c>
      <c r="M466" s="69" t="str">
        <f t="shared" si="25"/>
        <v/>
      </c>
    </row>
    <row r="467" spans="11:13" x14ac:dyDescent="0.55000000000000004">
      <c r="K467" s="74" t="str">
        <f t="shared" si="23"/>
        <v/>
      </c>
      <c r="L467" s="69" t="str">
        <f t="shared" si="24"/>
        <v/>
      </c>
      <c r="M467" s="69" t="str">
        <f t="shared" si="25"/>
        <v/>
      </c>
    </row>
    <row r="468" spans="11:13" x14ac:dyDescent="0.55000000000000004">
      <c r="K468" s="74" t="str">
        <f t="shared" si="23"/>
        <v/>
      </c>
      <c r="L468" s="69" t="str">
        <f t="shared" si="24"/>
        <v/>
      </c>
      <c r="M468" s="69" t="str">
        <f t="shared" si="25"/>
        <v/>
      </c>
    </row>
    <row r="469" spans="11:13" x14ac:dyDescent="0.55000000000000004">
      <c r="K469" s="74" t="str">
        <f t="shared" si="23"/>
        <v/>
      </c>
      <c r="L469" s="69" t="str">
        <f t="shared" si="24"/>
        <v/>
      </c>
      <c r="M469" s="69" t="str">
        <f t="shared" si="25"/>
        <v/>
      </c>
    </row>
    <row r="470" spans="11:13" x14ac:dyDescent="0.55000000000000004">
      <c r="K470" s="74" t="str">
        <f t="shared" si="23"/>
        <v/>
      </c>
      <c r="L470" s="69" t="str">
        <f t="shared" si="24"/>
        <v/>
      </c>
      <c r="M470" s="69" t="str">
        <f t="shared" si="25"/>
        <v/>
      </c>
    </row>
    <row r="471" spans="11:13" x14ac:dyDescent="0.55000000000000004">
      <c r="K471" s="74" t="str">
        <f t="shared" si="23"/>
        <v/>
      </c>
      <c r="L471" s="69" t="str">
        <f t="shared" si="24"/>
        <v/>
      </c>
      <c r="M471" s="69" t="str">
        <f t="shared" si="25"/>
        <v/>
      </c>
    </row>
    <row r="472" spans="11:13" x14ac:dyDescent="0.55000000000000004">
      <c r="K472" s="74" t="str">
        <f t="shared" si="23"/>
        <v/>
      </c>
      <c r="L472" s="69" t="str">
        <f t="shared" si="24"/>
        <v/>
      </c>
      <c r="M472" s="69" t="str">
        <f t="shared" si="25"/>
        <v/>
      </c>
    </row>
    <row r="473" spans="11:13" x14ac:dyDescent="0.55000000000000004">
      <c r="K473" s="74" t="str">
        <f t="shared" si="23"/>
        <v/>
      </c>
      <c r="L473" s="69" t="str">
        <f t="shared" si="24"/>
        <v/>
      </c>
      <c r="M473" s="69" t="str">
        <f t="shared" si="25"/>
        <v/>
      </c>
    </row>
    <row r="474" spans="11:13" x14ac:dyDescent="0.55000000000000004">
      <c r="K474" s="74" t="str">
        <f t="shared" si="23"/>
        <v/>
      </c>
      <c r="L474" s="69" t="str">
        <f t="shared" si="24"/>
        <v/>
      </c>
      <c r="M474" s="69" t="str">
        <f t="shared" si="25"/>
        <v/>
      </c>
    </row>
    <row r="475" spans="11:13" x14ac:dyDescent="0.55000000000000004">
      <c r="K475" s="74" t="str">
        <f t="shared" si="23"/>
        <v/>
      </c>
      <c r="L475" s="69" t="str">
        <f t="shared" si="24"/>
        <v/>
      </c>
      <c r="M475" s="69" t="str">
        <f t="shared" si="25"/>
        <v/>
      </c>
    </row>
    <row r="476" spans="11:13" x14ac:dyDescent="0.55000000000000004">
      <c r="K476" s="74" t="str">
        <f t="shared" si="23"/>
        <v/>
      </c>
      <c r="L476" s="69" t="str">
        <f t="shared" si="24"/>
        <v/>
      </c>
      <c r="M476" s="69" t="str">
        <f t="shared" si="25"/>
        <v/>
      </c>
    </row>
    <row r="477" spans="11:13" x14ac:dyDescent="0.55000000000000004">
      <c r="K477" s="74" t="str">
        <f t="shared" si="23"/>
        <v/>
      </c>
      <c r="L477" s="69" t="str">
        <f t="shared" si="24"/>
        <v/>
      </c>
      <c r="M477" s="69" t="str">
        <f t="shared" si="25"/>
        <v/>
      </c>
    </row>
    <row r="478" spans="11:13" x14ac:dyDescent="0.55000000000000004">
      <c r="K478" s="74" t="str">
        <f t="shared" si="23"/>
        <v/>
      </c>
      <c r="L478" s="69" t="str">
        <f t="shared" si="24"/>
        <v/>
      </c>
      <c r="M478" s="69" t="str">
        <f t="shared" si="25"/>
        <v/>
      </c>
    </row>
    <row r="479" spans="11:13" x14ac:dyDescent="0.55000000000000004">
      <c r="K479" s="74" t="str">
        <f t="shared" si="23"/>
        <v/>
      </c>
      <c r="L479" s="69" t="str">
        <f t="shared" si="24"/>
        <v/>
      </c>
      <c r="M479" s="69" t="str">
        <f t="shared" si="25"/>
        <v/>
      </c>
    </row>
    <row r="480" spans="11:13" x14ac:dyDescent="0.55000000000000004">
      <c r="K480" s="74" t="str">
        <f t="shared" si="23"/>
        <v/>
      </c>
      <c r="L480" s="69" t="str">
        <f t="shared" si="24"/>
        <v/>
      </c>
      <c r="M480" s="69" t="str">
        <f t="shared" si="25"/>
        <v/>
      </c>
    </row>
    <row r="481" spans="11:13" x14ac:dyDescent="0.55000000000000004">
      <c r="K481" s="74" t="str">
        <f t="shared" si="23"/>
        <v/>
      </c>
      <c r="L481" s="69" t="str">
        <f t="shared" si="24"/>
        <v/>
      </c>
      <c r="M481" s="69" t="str">
        <f t="shared" si="25"/>
        <v/>
      </c>
    </row>
    <row r="482" spans="11:13" x14ac:dyDescent="0.55000000000000004">
      <c r="K482" s="74" t="str">
        <f t="shared" si="23"/>
        <v/>
      </c>
      <c r="L482" s="69" t="str">
        <f t="shared" si="24"/>
        <v/>
      </c>
      <c r="M482" s="69" t="str">
        <f t="shared" si="25"/>
        <v/>
      </c>
    </row>
    <row r="483" spans="11:13" x14ac:dyDescent="0.55000000000000004">
      <c r="K483" s="74" t="str">
        <f t="shared" si="23"/>
        <v/>
      </c>
      <c r="L483" s="69" t="str">
        <f t="shared" si="24"/>
        <v/>
      </c>
      <c r="M483" s="69" t="str">
        <f t="shared" si="25"/>
        <v/>
      </c>
    </row>
    <row r="484" spans="11:13" x14ac:dyDescent="0.55000000000000004">
      <c r="K484" s="74" t="str">
        <f t="shared" si="23"/>
        <v/>
      </c>
      <c r="L484" s="69" t="str">
        <f t="shared" si="24"/>
        <v/>
      </c>
      <c r="M484" s="69" t="str">
        <f t="shared" si="25"/>
        <v/>
      </c>
    </row>
    <row r="485" spans="11:13" x14ac:dyDescent="0.55000000000000004">
      <c r="K485" s="74" t="str">
        <f t="shared" si="23"/>
        <v/>
      </c>
      <c r="L485" s="69" t="str">
        <f t="shared" si="24"/>
        <v/>
      </c>
      <c r="M485" s="69" t="str">
        <f t="shared" si="25"/>
        <v/>
      </c>
    </row>
    <row r="486" spans="11:13" x14ac:dyDescent="0.55000000000000004">
      <c r="K486" s="74" t="str">
        <f t="shared" si="23"/>
        <v/>
      </c>
      <c r="L486" s="69" t="str">
        <f t="shared" si="24"/>
        <v/>
      </c>
      <c r="M486" s="69" t="str">
        <f t="shared" si="25"/>
        <v/>
      </c>
    </row>
    <row r="487" spans="11:13" x14ac:dyDescent="0.55000000000000004">
      <c r="K487" s="74" t="str">
        <f t="shared" si="23"/>
        <v/>
      </c>
      <c r="L487" s="69" t="str">
        <f t="shared" si="24"/>
        <v/>
      </c>
      <c r="M487" s="69" t="str">
        <f t="shared" si="25"/>
        <v/>
      </c>
    </row>
    <row r="488" spans="11:13" x14ac:dyDescent="0.55000000000000004">
      <c r="K488" s="74" t="str">
        <f t="shared" si="23"/>
        <v/>
      </c>
      <c r="L488" s="69" t="str">
        <f t="shared" si="24"/>
        <v/>
      </c>
      <c r="M488" s="69" t="str">
        <f t="shared" si="25"/>
        <v/>
      </c>
    </row>
    <row r="489" spans="11:13" x14ac:dyDescent="0.55000000000000004">
      <c r="K489" s="74" t="str">
        <f t="shared" si="23"/>
        <v/>
      </c>
      <c r="L489" s="69" t="str">
        <f t="shared" si="24"/>
        <v/>
      </c>
      <c r="M489" s="69" t="str">
        <f t="shared" si="25"/>
        <v/>
      </c>
    </row>
    <row r="490" spans="11:13" x14ac:dyDescent="0.55000000000000004">
      <c r="K490" s="74" t="str">
        <f t="shared" si="23"/>
        <v/>
      </c>
      <c r="L490" s="69" t="str">
        <f t="shared" si="24"/>
        <v/>
      </c>
      <c r="M490" s="69" t="str">
        <f t="shared" si="25"/>
        <v/>
      </c>
    </row>
    <row r="491" spans="11:13" x14ac:dyDescent="0.55000000000000004">
      <c r="K491" s="74" t="str">
        <f t="shared" si="23"/>
        <v/>
      </c>
      <c r="L491" s="69" t="str">
        <f t="shared" si="24"/>
        <v/>
      </c>
      <c r="M491" s="69" t="str">
        <f t="shared" si="25"/>
        <v/>
      </c>
    </row>
    <row r="492" spans="11:13" x14ac:dyDescent="0.55000000000000004">
      <c r="K492" s="74" t="str">
        <f t="shared" si="23"/>
        <v/>
      </c>
      <c r="L492" s="69" t="str">
        <f t="shared" si="24"/>
        <v/>
      </c>
      <c r="M492" s="69" t="str">
        <f t="shared" si="25"/>
        <v/>
      </c>
    </row>
    <row r="493" spans="11:13" x14ac:dyDescent="0.55000000000000004">
      <c r="K493" s="74" t="str">
        <f t="shared" si="23"/>
        <v/>
      </c>
      <c r="L493" s="69" t="str">
        <f t="shared" si="24"/>
        <v/>
      </c>
      <c r="M493" s="69" t="str">
        <f t="shared" si="25"/>
        <v/>
      </c>
    </row>
    <row r="494" spans="11:13" x14ac:dyDescent="0.55000000000000004">
      <c r="K494" s="74" t="str">
        <f t="shared" si="23"/>
        <v/>
      </c>
      <c r="L494" s="69" t="str">
        <f t="shared" si="24"/>
        <v/>
      </c>
      <c r="M494" s="69" t="str">
        <f t="shared" si="25"/>
        <v/>
      </c>
    </row>
    <row r="495" spans="11:13" x14ac:dyDescent="0.55000000000000004">
      <c r="K495" s="74" t="str">
        <f t="shared" si="23"/>
        <v/>
      </c>
      <c r="L495" s="69" t="str">
        <f t="shared" si="24"/>
        <v/>
      </c>
      <c r="M495" s="69" t="str">
        <f t="shared" si="25"/>
        <v/>
      </c>
    </row>
    <row r="496" spans="11:13" x14ac:dyDescent="0.55000000000000004">
      <c r="K496" s="74" t="str">
        <f t="shared" si="23"/>
        <v/>
      </c>
      <c r="L496" s="69" t="str">
        <f t="shared" si="24"/>
        <v/>
      </c>
      <c r="M496" s="69" t="str">
        <f t="shared" si="25"/>
        <v/>
      </c>
    </row>
    <row r="497" spans="11:13" x14ac:dyDescent="0.55000000000000004">
      <c r="K497" s="74" t="str">
        <f t="shared" si="23"/>
        <v/>
      </c>
      <c r="L497" s="69" t="str">
        <f t="shared" si="24"/>
        <v/>
      </c>
      <c r="M497" s="69" t="str">
        <f t="shared" si="25"/>
        <v/>
      </c>
    </row>
    <row r="498" spans="11:13" x14ac:dyDescent="0.55000000000000004">
      <c r="K498" s="74" t="str">
        <f t="shared" si="23"/>
        <v/>
      </c>
      <c r="L498" s="69" t="str">
        <f t="shared" si="24"/>
        <v/>
      </c>
      <c r="M498" s="69" t="str">
        <f t="shared" si="25"/>
        <v/>
      </c>
    </row>
    <row r="499" spans="11:13" x14ac:dyDescent="0.55000000000000004">
      <c r="K499" s="74" t="str">
        <f t="shared" si="23"/>
        <v/>
      </c>
      <c r="L499" s="69" t="str">
        <f t="shared" si="24"/>
        <v/>
      </c>
      <c r="M499" s="69" t="str">
        <f t="shared" si="25"/>
        <v/>
      </c>
    </row>
    <row r="500" spans="11:13" x14ac:dyDescent="0.55000000000000004">
      <c r="K500" s="74" t="str">
        <f t="shared" si="23"/>
        <v/>
      </c>
      <c r="L500" s="69" t="str">
        <f t="shared" si="24"/>
        <v/>
      </c>
      <c r="M500" s="69" t="str">
        <f t="shared" si="25"/>
        <v/>
      </c>
    </row>
    <row r="501" spans="11:13" x14ac:dyDescent="0.55000000000000004">
      <c r="K501" s="74" t="str">
        <f t="shared" si="23"/>
        <v/>
      </c>
      <c r="L501" s="69" t="str">
        <f t="shared" si="24"/>
        <v/>
      </c>
      <c r="M501" s="69" t="str">
        <f t="shared" si="25"/>
        <v/>
      </c>
    </row>
    <row r="502" spans="11:13" x14ac:dyDescent="0.55000000000000004">
      <c r="K502" s="74" t="str">
        <f t="shared" si="23"/>
        <v/>
      </c>
      <c r="L502" s="69" t="str">
        <f t="shared" si="24"/>
        <v/>
      </c>
      <c r="M502" s="69" t="str">
        <f t="shared" si="25"/>
        <v/>
      </c>
    </row>
    <row r="503" spans="11:13" x14ac:dyDescent="0.55000000000000004">
      <c r="K503" s="74" t="str">
        <f t="shared" si="23"/>
        <v/>
      </c>
      <c r="L503" s="69" t="str">
        <f t="shared" si="24"/>
        <v/>
      </c>
      <c r="M503" s="69" t="str">
        <f t="shared" si="25"/>
        <v/>
      </c>
    </row>
    <row r="504" spans="11:13" x14ac:dyDescent="0.55000000000000004">
      <c r="K504" s="74" t="str">
        <f t="shared" si="23"/>
        <v/>
      </c>
      <c r="L504" s="69" t="str">
        <f t="shared" si="24"/>
        <v/>
      </c>
      <c r="M504" s="69" t="str">
        <f t="shared" si="25"/>
        <v/>
      </c>
    </row>
    <row r="505" spans="11:13" x14ac:dyDescent="0.55000000000000004">
      <c r="K505" s="74" t="str">
        <f t="shared" si="23"/>
        <v/>
      </c>
      <c r="L505" s="69" t="str">
        <f t="shared" si="24"/>
        <v/>
      </c>
      <c r="M505" s="69" t="str">
        <f t="shared" si="25"/>
        <v/>
      </c>
    </row>
    <row r="506" spans="11:13" x14ac:dyDescent="0.55000000000000004">
      <c r="K506" s="74" t="str">
        <f t="shared" si="23"/>
        <v/>
      </c>
      <c r="L506" s="69" t="str">
        <f t="shared" si="24"/>
        <v/>
      </c>
      <c r="M506" s="69" t="str">
        <f t="shared" si="25"/>
        <v/>
      </c>
    </row>
    <row r="507" spans="11:13" x14ac:dyDescent="0.55000000000000004">
      <c r="K507" s="74" t="str">
        <f t="shared" si="23"/>
        <v/>
      </c>
      <c r="L507" s="69" t="str">
        <f t="shared" si="24"/>
        <v/>
      </c>
      <c r="M507" s="69" t="str">
        <f t="shared" si="25"/>
        <v/>
      </c>
    </row>
    <row r="508" spans="11:13" x14ac:dyDescent="0.55000000000000004">
      <c r="K508" s="74" t="str">
        <f t="shared" si="23"/>
        <v/>
      </c>
      <c r="L508" s="69" t="str">
        <f t="shared" si="24"/>
        <v/>
      </c>
      <c r="M508" s="69" t="str">
        <f t="shared" si="25"/>
        <v/>
      </c>
    </row>
    <row r="509" spans="11:13" x14ac:dyDescent="0.55000000000000004">
      <c r="K509" s="74" t="str">
        <f t="shared" si="23"/>
        <v/>
      </c>
      <c r="L509" s="69" t="str">
        <f t="shared" si="24"/>
        <v/>
      </c>
      <c r="M509" s="69" t="str">
        <f t="shared" si="25"/>
        <v/>
      </c>
    </row>
    <row r="510" spans="11:13" x14ac:dyDescent="0.55000000000000004">
      <c r="K510" s="74" t="str">
        <f t="shared" si="23"/>
        <v/>
      </c>
      <c r="L510" s="69" t="str">
        <f t="shared" si="24"/>
        <v/>
      </c>
      <c r="M510" s="69" t="str">
        <f t="shared" si="25"/>
        <v/>
      </c>
    </row>
    <row r="511" spans="11:13" x14ac:dyDescent="0.55000000000000004">
      <c r="K511" s="74" t="str">
        <f t="shared" si="23"/>
        <v/>
      </c>
      <c r="L511" s="69" t="str">
        <f t="shared" si="24"/>
        <v/>
      </c>
      <c r="M511" s="69" t="str">
        <f t="shared" si="25"/>
        <v/>
      </c>
    </row>
    <row r="512" spans="11:13" x14ac:dyDescent="0.55000000000000004">
      <c r="K512" s="74" t="str">
        <f t="shared" si="23"/>
        <v/>
      </c>
      <c r="L512" s="69" t="str">
        <f t="shared" si="24"/>
        <v/>
      </c>
      <c r="M512" s="69" t="str">
        <f t="shared" si="25"/>
        <v/>
      </c>
    </row>
    <row r="513" spans="11:13" x14ac:dyDescent="0.55000000000000004">
      <c r="K513" s="74" t="str">
        <f t="shared" si="23"/>
        <v/>
      </c>
      <c r="L513" s="69" t="str">
        <f t="shared" si="24"/>
        <v/>
      </c>
      <c r="M513" s="69" t="str">
        <f t="shared" si="25"/>
        <v/>
      </c>
    </row>
    <row r="514" spans="11:13" x14ac:dyDescent="0.55000000000000004">
      <c r="K514" s="74" t="str">
        <f t="shared" si="23"/>
        <v/>
      </c>
      <c r="L514" s="69" t="str">
        <f t="shared" si="24"/>
        <v/>
      </c>
      <c r="M514" s="69" t="str">
        <f t="shared" si="25"/>
        <v/>
      </c>
    </row>
    <row r="515" spans="11:13" x14ac:dyDescent="0.55000000000000004">
      <c r="K515" s="74" t="str">
        <f t="shared" si="23"/>
        <v/>
      </c>
      <c r="L515" s="69" t="str">
        <f t="shared" si="24"/>
        <v/>
      </c>
      <c r="M515" s="69" t="str">
        <f t="shared" si="25"/>
        <v/>
      </c>
    </row>
    <row r="516" spans="11:13" x14ac:dyDescent="0.55000000000000004">
      <c r="K516" s="74" t="str">
        <f t="shared" si="23"/>
        <v/>
      </c>
      <c r="L516" s="69" t="str">
        <f t="shared" si="24"/>
        <v/>
      </c>
      <c r="M516" s="69" t="str">
        <f t="shared" si="25"/>
        <v/>
      </c>
    </row>
    <row r="517" spans="11:13" x14ac:dyDescent="0.55000000000000004">
      <c r="K517" s="74" t="str">
        <f t="shared" ref="K517:K580" si="26">IF(AND(A517="", F517=""), "", IF(A517=F517, A517, "Discrepancy"))</f>
        <v/>
      </c>
      <c r="L517" s="69" t="str">
        <f t="shared" ref="L517:L580" si="27">IF(AND(A517="", F517=""), "", D517+I517)</f>
        <v/>
      </c>
      <c r="M517" s="69" t="str">
        <f t="shared" ref="M517:M580" si="28">IF(OR(B517="", G517=""), "", E517+J517)</f>
        <v/>
      </c>
    </row>
    <row r="518" spans="11:13" x14ac:dyDescent="0.55000000000000004">
      <c r="K518" s="74" t="str">
        <f t="shared" si="26"/>
        <v/>
      </c>
      <c r="L518" s="69" t="str">
        <f t="shared" si="27"/>
        <v/>
      </c>
      <c r="M518" s="69" t="str">
        <f t="shared" si="28"/>
        <v/>
      </c>
    </row>
    <row r="519" spans="11:13" x14ac:dyDescent="0.55000000000000004">
      <c r="K519" s="74" t="str">
        <f t="shared" si="26"/>
        <v/>
      </c>
      <c r="L519" s="69" t="str">
        <f t="shared" si="27"/>
        <v/>
      </c>
      <c r="M519" s="69" t="str">
        <f t="shared" si="28"/>
        <v/>
      </c>
    </row>
    <row r="520" spans="11:13" x14ac:dyDescent="0.55000000000000004">
      <c r="K520" s="74" t="str">
        <f t="shared" si="26"/>
        <v/>
      </c>
      <c r="L520" s="69" t="str">
        <f t="shared" si="27"/>
        <v/>
      </c>
      <c r="M520" s="69" t="str">
        <f t="shared" si="28"/>
        <v/>
      </c>
    </row>
    <row r="521" spans="11:13" x14ac:dyDescent="0.55000000000000004">
      <c r="K521" s="74" t="str">
        <f t="shared" si="26"/>
        <v/>
      </c>
      <c r="L521" s="69" t="str">
        <f t="shared" si="27"/>
        <v/>
      </c>
      <c r="M521" s="69" t="str">
        <f t="shared" si="28"/>
        <v/>
      </c>
    </row>
    <row r="522" spans="11:13" x14ac:dyDescent="0.55000000000000004">
      <c r="K522" s="74" t="str">
        <f t="shared" si="26"/>
        <v/>
      </c>
      <c r="L522" s="69" t="str">
        <f t="shared" si="27"/>
        <v/>
      </c>
      <c r="M522" s="69" t="str">
        <f t="shared" si="28"/>
        <v/>
      </c>
    </row>
    <row r="523" spans="11:13" x14ac:dyDescent="0.55000000000000004">
      <c r="K523" s="74" t="str">
        <f t="shared" si="26"/>
        <v/>
      </c>
      <c r="L523" s="69" t="str">
        <f t="shared" si="27"/>
        <v/>
      </c>
      <c r="M523" s="69" t="str">
        <f t="shared" si="28"/>
        <v/>
      </c>
    </row>
    <row r="524" spans="11:13" x14ac:dyDescent="0.55000000000000004">
      <c r="K524" s="74" t="str">
        <f t="shared" si="26"/>
        <v/>
      </c>
      <c r="L524" s="69" t="str">
        <f t="shared" si="27"/>
        <v/>
      </c>
      <c r="M524" s="69" t="str">
        <f t="shared" si="28"/>
        <v/>
      </c>
    </row>
    <row r="525" spans="11:13" x14ac:dyDescent="0.55000000000000004">
      <c r="K525" s="74" t="str">
        <f t="shared" si="26"/>
        <v/>
      </c>
      <c r="L525" s="69" t="str">
        <f t="shared" si="27"/>
        <v/>
      </c>
      <c r="M525" s="69" t="str">
        <f t="shared" si="28"/>
        <v/>
      </c>
    </row>
    <row r="526" spans="11:13" x14ac:dyDescent="0.55000000000000004">
      <c r="K526" s="74" t="str">
        <f t="shared" si="26"/>
        <v/>
      </c>
      <c r="L526" s="69" t="str">
        <f t="shared" si="27"/>
        <v/>
      </c>
      <c r="M526" s="69" t="str">
        <f t="shared" si="28"/>
        <v/>
      </c>
    </row>
    <row r="527" spans="11:13" x14ac:dyDescent="0.55000000000000004">
      <c r="K527" s="74" t="str">
        <f t="shared" si="26"/>
        <v/>
      </c>
      <c r="L527" s="69" t="str">
        <f t="shared" si="27"/>
        <v/>
      </c>
      <c r="M527" s="69" t="str">
        <f t="shared" si="28"/>
        <v/>
      </c>
    </row>
    <row r="528" spans="11:13" x14ac:dyDescent="0.55000000000000004">
      <c r="K528" s="74" t="str">
        <f t="shared" si="26"/>
        <v/>
      </c>
      <c r="L528" s="69" t="str">
        <f t="shared" si="27"/>
        <v/>
      </c>
      <c r="M528" s="69" t="str">
        <f t="shared" si="28"/>
        <v/>
      </c>
    </row>
    <row r="529" spans="11:13" x14ac:dyDescent="0.55000000000000004">
      <c r="K529" s="74" t="str">
        <f t="shared" si="26"/>
        <v/>
      </c>
      <c r="L529" s="69" t="str">
        <f t="shared" si="27"/>
        <v/>
      </c>
      <c r="M529" s="69" t="str">
        <f t="shared" si="28"/>
        <v/>
      </c>
    </row>
    <row r="530" spans="11:13" x14ac:dyDescent="0.55000000000000004">
      <c r="K530" s="74" t="str">
        <f t="shared" si="26"/>
        <v/>
      </c>
      <c r="L530" s="69" t="str">
        <f t="shared" si="27"/>
        <v/>
      </c>
      <c r="M530" s="69" t="str">
        <f t="shared" si="28"/>
        <v/>
      </c>
    </row>
    <row r="531" spans="11:13" x14ac:dyDescent="0.55000000000000004">
      <c r="K531" s="74" t="str">
        <f t="shared" si="26"/>
        <v/>
      </c>
      <c r="L531" s="69" t="str">
        <f t="shared" si="27"/>
        <v/>
      </c>
      <c r="M531" s="69" t="str">
        <f t="shared" si="28"/>
        <v/>
      </c>
    </row>
    <row r="532" spans="11:13" x14ac:dyDescent="0.55000000000000004">
      <c r="K532" s="74" t="str">
        <f t="shared" si="26"/>
        <v/>
      </c>
      <c r="L532" s="69" t="str">
        <f t="shared" si="27"/>
        <v/>
      </c>
      <c r="M532" s="69" t="str">
        <f t="shared" si="28"/>
        <v/>
      </c>
    </row>
    <row r="533" spans="11:13" x14ac:dyDescent="0.55000000000000004">
      <c r="K533" s="74" t="str">
        <f t="shared" si="26"/>
        <v/>
      </c>
      <c r="L533" s="69" t="str">
        <f t="shared" si="27"/>
        <v/>
      </c>
      <c r="M533" s="69" t="str">
        <f t="shared" si="28"/>
        <v/>
      </c>
    </row>
    <row r="534" spans="11:13" x14ac:dyDescent="0.55000000000000004">
      <c r="K534" s="74" t="str">
        <f t="shared" si="26"/>
        <v/>
      </c>
      <c r="L534" s="69" t="str">
        <f t="shared" si="27"/>
        <v/>
      </c>
      <c r="M534" s="69" t="str">
        <f t="shared" si="28"/>
        <v/>
      </c>
    </row>
    <row r="535" spans="11:13" x14ac:dyDescent="0.55000000000000004">
      <c r="K535" s="74" t="str">
        <f t="shared" si="26"/>
        <v/>
      </c>
      <c r="L535" s="69" t="str">
        <f t="shared" si="27"/>
        <v/>
      </c>
      <c r="M535" s="69" t="str">
        <f t="shared" si="28"/>
        <v/>
      </c>
    </row>
    <row r="536" spans="11:13" x14ac:dyDescent="0.55000000000000004">
      <c r="K536" s="74" t="str">
        <f t="shared" si="26"/>
        <v/>
      </c>
      <c r="L536" s="69" t="str">
        <f t="shared" si="27"/>
        <v/>
      </c>
      <c r="M536" s="69" t="str">
        <f t="shared" si="28"/>
        <v/>
      </c>
    </row>
    <row r="537" spans="11:13" x14ac:dyDescent="0.55000000000000004">
      <c r="K537" s="74" t="str">
        <f t="shared" si="26"/>
        <v/>
      </c>
      <c r="L537" s="69" t="str">
        <f t="shared" si="27"/>
        <v/>
      </c>
      <c r="M537" s="69" t="str">
        <f t="shared" si="28"/>
        <v/>
      </c>
    </row>
    <row r="538" spans="11:13" x14ac:dyDescent="0.55000000000000004">
      <c r="K538" s="74" t="str">
        <f t="shared" si="26"/>
        <v/>
      </c>
      <c r="L538" s="69" t="str">
        <f t="shared" si="27"/>
        <v/>
      </c>
      <c r="M538" s="69" t="str">
        <f t="shared" si="28"/>
        <v/>
      </c>
    </row>
    <row r="539" spans="11:13" x14ac:dyDescent="0.55000000000000004">
      <c r="K539" s="74" t="str">
        <f t="shared" si="26"/>
        <v/>
      </c>
      <c r="L539" s="69" t="str">
        <f t="shared" si="27"/>
        <v/>
      </c>
      <c r="M539" s="69" t="str">
        <f t="shared" si="28"/>
        <v/>
      </c>
    </row>
    <row r="540" spans="11:13" x14ac:dyDescent="0.55000000000000004">
      <c r="K540" s="74" t="str">
        <f t="shared" si="26"/>
        <v/>
      </c>
      <c r="L540" s="69" t="str">
        <f t="shared" si="27"/>
        <v/>
      </c>
      <c r="M540" s="69" t="str">
        <f t="shared" si="28"/>
        <v/>
      </c>
    </row>
    <row r="541" spans="11:13" x14ac:dyDescent="0.55000000000000004">
      <c r="K541" s="74" t="str">
        <f t="shared" si="26"/>
        <v/>
      </c>
      <c r="L541" s="69" t="str">
        <f t="shared" si="27"/>
        <v/>
      </c>
      <c r="M541" s="69" t="str">
        <f t="shared" si="28"/>
        <v/>
      </c>
    </row>
    <row r="542" spans="11:13" x14ac:dyDescent="0.55000000000000004">
      <c r="K542" s="74" t="str">
        <f t="shared" si="26"/>
        <v/>
      </c>
      <c r="L542" s="69" t="str">
        <f t="shared" si="27"/>
        <v/>
      </c>
      <c r="M542" s="69" t="str">
        <f t="shared" si="28"/>
        <v/>
      </c>
    </row>
    <row r="543" spans="11:13" x14ac:dyDescent="0.55000000000000004">
      <c r="K543" s="74" t="str">
        <f t="shared" si="26"/>
        <v/>
      </c>
      <c r="L543" s="69" t="str">
        <f t="shared" si="27"/>
        <v/>
      </c>
      <c r="M543" s="69" t="str">
        <f t="shared" si="28"/>
        <v/>
      </c>
    </row>
    <row r="544" spans="11:13" x14ac:dyDescent="0.55000000000000004">
      <c r="K544" s="74" t="str">
        <f t="shared" si="26"/>
        <v/>
      </c>
      <c r="L544" s="69" t="str">
        <f t="shared" si="27"/>
        <v/>
      </c>
      <c r="M544" s="69" t="str">
        <f t="shared" si="28"/>
        <v/>
      </c>
    </row>
    <row r="545" spans="11:13" x14ac:dyDescent="0.55000000000000004">
      <c r="K545" s="74" t="str">
        <f t="shared" si="26"/>
        <v/>
      </c>
      <c r="L545" s="69" t="str">
        <f t="shared" si="27"/>
        <v/>
      </c>
      <c r="M545" s="69" t="str">
        <f t="shared" si="28"/>
        <v/>
      </c>
    </row>
    <row r="546" spans="11:13" x14ac:dyDescent="0.55000000000000004">
      <c r="K546" s="74" t="str">
        <f t="shared" si="26"/>
        <v/>
      </c>
      <c r="L546" s="69" t="str">
        <f t="shared" si="27"/>
        <v/>
      </c>
      <c r="M546" s="69" t="str">
        <f t="shared" si="28"/>
        <v/>
      </c>
    </row>
    <row r="547" spans="11:13" x14ac:dyDescent="0.55000000000000004">
      <c r="K547" s="74" t="str">
        <f t="shared" si="26"/>
        <v/>
      </c>
      <c r="L547" s="69" t="str">
        <f t="shared" si="27"/>
        <v/>
      </c>
      <c r="M547" s="69" t="str">
        <f t="shared" si="28"/>
        <v/>
      </c>
    </row>
    <row r="548" spans="11:13" x14ac:dyDescent="0.55000000000000004">
      <c r="K548" s="74" t="str">
        <f t="shared" si="26"/>
        <v/>
      </c>
      <c r="L548" s="69" t="str">
        <f t="shared" si="27"/>
        <v/>
      </c>
      <c r="M548" s="69" t="str">
        <f t="shared" si="28"/>
        <v/>
      </c>
    </row>
    <row r="549" spans="11:13" x14ac:dyDescent="0.55000000000000004">
      <c r="K549" s="74" t="str">
        <f t="shared" si="26"/>
        <v/>
      </c>
      <c r="L549" s="69" t="str">
        <f t="shared" si="27"/>
        <v/>
      </c>
      <c r="M549" s="69" t="str">
        <f t="shared" si="28"/>
        <v/>
      </c>
    </row>
    <row r="550" spans="11:13" x14ac:dyDescent="0.55000000000000004">
      <c r="K550" s="74" t="str">
        <f t="shared" si="26"/>
        <v/>
      </c>
      <c r="L550" s="69" t="str">
        <f t="shared" si="27"/>
        <v/>
      </c>
      <c r="M550" s="69" t="str">
        <f t="shared" si="28"/>
        <v/>
      </c>
    </row>
    <row r="551" spans="11:13" x14ac:dyDescent="0.55000000000000004">
      <c r="K551" s="74" t="str">
        <f t="shared" si="26"/>
        <v/>
      </c>
      <c r="L551" s="69" t="str">
        <f t="shared" si="27"/>
        <v/>
      </c>
      <c r="M551" s="69" t="str">
        <f t="shared" si="28"/>
        <v/>
      </c>
    </row>
    <row r="552" spans="11:13" x14ac:dyDescent="0.55000000000000004">
      <c r="K552" s="74" t="str">
        <f t="shared" si="26"/>
        <v/>
      </c>
      <c r="L552" s="69" t="str">
        <f t="shared" si="27"/>
        <v/>
      </c>
      <c r="M552" s="69" t="str">
        <f t="shared" si="28"/>
        <v/>
      </c>
    </row>
    <row r="553" spans="11:13" x14ac:dyDescent="0.55000000000000004">
      <c r="K553" s="74" t="str">
        <f t="shared" si="26"/>
        <v/>
      </c>
      <c r="L553" s="69" t="str">
        <f t="shared" si="27"/>
        <v/>
      </c>
      <c r="M553" s="69" t="str">
        <f t="shared" si="28"/>
        <v/>
      </c>
    </row>
    <row r="554" spans="11:13" x14ac:dyDescent="0.55000000000000004">
      <c r="K554" s="74" t="str">
        <f t="shared" si="26"/>
        <v/>
      </c>
      <c r="L554" s="69" t="str">
        <f t="shared" si="27"/>
        <v/>
      </c>
      <c r="M554" s="69" t="str">
        <f t="shared" si="28"/>
        <v/>
      </c>
    </row>
    <row r="555" spans="11:13" x14ac:dyDescent="0.55000000000000004">
      <c r="K555" s="74" t="str">
        <f t="shared" si="26"/>
        <v/>
      </c>
      <c r="L555" s="69" t="str">
        <f t="shared" si="27"/>
        <v/>
      </c>
      <c r="M555" s="69" t="str">
        <f t="shared" si="28"/>
        <v/>
      </c>
    </row>
    <row r="556" spans="11:13" x14ac:dyDescent="0.55000000000000004">
      <c r="K556" s="74" t="str">
        <f t="shared" si="26"/>
        <v/>
      </c>
      <c r="L556" s="69" t="str">
        <f t="shared" si="27"/>
        <v/>
      </c>
      <c r="M556" s="69" t="str">
        <f t="shared" si="28"/>
        <v/>
      </c>
    </row>
    <row r="557" spans="11:13" x14ac:dyDescent="0.55000000000000004">
      <c r="K557" s="74" t="str">
        <f t="shared" si="26"/>
        <v/>
      </c>
      <c r="L557" s="69" t="str">
        <f t="shared" si="27"/>
        <v/>
      </c>
      <c r="M557" s="69" t="str">
        <f t="shared" si="28"/>
        <v/>
      </c>
    </row>
    <row r="558" spans="11:13" x14ac:dyDescent="0.55000000000000004">
      <c r="K558" s="74" t="str">
        <f t="shared" si="26"/>
        <v/>
      </c>
      <c r="L558" s="69" t="str">
        <f t="shared" si="27"/>
        <v/>
      </c>
      <c r="M558" s="69" t="str">
        <f t="shared" si="28"/>
        <v/>
      </c>
    </row>
    <row r="559" spans="11:13" x14ac:dyDescent="0.55000000000000004">
      <c r="K559" s="74" t="str">
        <f t="shared" si="26"/>
        <v/>
      </c>
      <c r="L559" s="69" t="str">
        <f t="shared" si="27"/>
        <v/>
      </c>
      <c r="M559" s="69" t="str">
        <f t="shared" si="28"/>
        <v/>
      </c>
    </row>
    <row r="560" spans="11:13" x14ac:dyDescent="0.55000000000000004">
      <c r="K560" s="74" t="str">
        <f t="shared" si="26"/>
        <v/>
      </c>
      <c r="L560" s="69" t="str">
        <f t="shared" si="27"/>
        <v/>
      </c>
      <c r="M560" s="69" t="str">
        <f t="shared" si="28"/>
        <v/>
      </c>
    </row>
    <row r="561" spans="11:13" x14ac:dyDescent="0.55000000000000004">
      <c r="K561" s="74" t="str">
        <f t="shared" si="26"/>
        <v/>
      </c>
      <c r="L561" s="69" t="str">
        <f t="shared" si="27"/>
        <v/>
      </c>
      <c r="M561" s="69" t="str">
        <f t="shared" si="28"/>
        <v/>
      </c>
    </row>
    <row r="562" spans="11:13" x14ac:dyDescent="0.55000000000000004">
      <c r="K562" s="74" t="str">
        <f t="shared" si="26"/>
        <v/>
      </c>
      <c r="L562" s="69" t="str">
        <f t="shared" si="27"/>
        <v/>
      </c>
      <c r="M562" s="69" t="str">
        <f t="shared" si="28"/>
        <v/>
      </c>
    </row>
    <row r="563" spans="11:13" x14ac:dyDescent="0.55000000000000004">
      <c r="K563" s="74" t="str">
        <f t="shared" si="26"/>
        <v/>
      </c>
      <c r="L563" s="69" t="str">
        <f t="shared" si="27"/>
        <v/>
      </c>
      <c r="M563" s="69" t="str">
        <f t="shared" si="28"/>
        <v/>
      </c>
    </row>
    <row r="564" spans="11:13" x14ac:dyDescent="0.55000000000000004">
      <c r="K564" s="74" t="str">
        <f t="shared" si="26"/>
        <v/>
      </c>
      <c r="L564" s="69" t="str">
        <f t="shared" si="27"/>
        <v/>
      </c>
      <c r="M564" s="69" t="str">
        <f t="shared" si="28"/>
        <v/>
      </c>
    </row>
    <row r="565" spans="11:13" x14ac:dyDescent="0.55000000000000004">
      <c r="K565" s="74" t="str">
        <f t="shared" si="26"/>
        <v/>
      </c>
      <c r="L565" s="69" t="str">
        <f t="shared" si="27"/>
        <v/>
      </c>
      <c r="M565" s="69" t="str">
        <f t="shared" si="28"/>
        <v/>
      </c>
    </row>
    <row r="566" spans="11:13" x14ac:dyDescent="0.55000000000000004">
      <c r="K566" s="74" t="str">
        <f t="shared" si="26"/>
        <v/>
      </c>
      <c r="L566" s="69" t="str">
        <f t="shared" si="27"/>
        <v/>
      </c>
      <c r="M566" s="69" t="str">
        <f t="shared" si="28"/>
        <v/>
      </c>
    </row>
    <row r="567" spans="11:13" x14ac:dyDescent="0.55000000000000004">
      <c r="K567" s="74" t="str">
        <f t="shared" si="26"/>
        <v/>
      </c>
      <c r="L567" s="69" t="str">
        <f t="shared" si="27"/>
        <v/>
      </c>
      <c r="M567" s="69" t="str">
        <f t="shared" si="28"/>
        <v/>
      </c>
    </row>
    <row r="568" spans="11:13" x14ac:dyDescent="0.55000000000000004">
      <c r="K568" s="74" t="str">
        <f t="shared" si="26"/>
        <v/>
      </c>
      <c r="L568" s="69" t="str">
        <f t="shared" si="27"/>
        <v/>
      </c>
      <c r="M568" s="69" t="str">
        <f t="shared" si="28"/>
        <v/>
      </c>
    </row>
    <row r="569" spans="11:13" x14ac:dyDescent="0.55000000000000004">
      <c r="K569" s="74" t="str">
        <f t="shared" si="26"/>
        <v/>
      </c>
      <c r="L569" s="69" t="str">
        <f t="shared" si="27"/>
        <v/>
      </c>
      <c r="M569" s="69" t="str">
        <f t="shared" si="28"/>
        <v/>
      </c>
    </row>
    <row r="570" spans="11:13" x14ac:dyDescent="0.55000000000000004">
      <c r="K570" s="74" t="str">
        <f t="shared" si="26"/>
        <v/>
      </c>
      <c r="L570" s="69" t="str">
        <f t="shared" si="27"/>
        <v/>
      </c>
      <c r="M570" s="69" t="str">
        <f t="shared" si="28"/>
        <v/>
      </c>
    </row>
    <row r="571" spans="11:13" x14ac:dyDescent="0.55000000000000004">
      <c r="K571" s="74" t="str">
        <f t="shared" si="26"/>
        <v/>
      </c>
      <c r="L571" s="69" t="str">
        <f t="shared" si="27"/>
        <v/>
      </c>
      <c r="M571" s="69" t="str">
        <f t="shared" si="28"/>
        <v/>
      </c>
    </row>
    <row r="572" spans="11:13" x14ac:dyDescent="0.55000000000000004">
      <c r="K572" s="74" t="str">
        <f t="shared" si="26"/>
        <v/>
      </c>
      <c r="L572" s="69" t="str">
        <f t="shared" si="27"/>
        <v/>
      </c>
      <c r="M572" s="69" t="str">
        <f t="shared" si="28"/>
        <v/>
      </c>
    </row>
    <row r="573" spans="11:13" x14ac:dyDescent="0.55000000000000004">
      <c r="K573" s="74" t="str">
        <f t="shared" si="26"/>
        <v/>
      </c>
      <c r="L573" s="69" t="str">
        <f t="shared" si="27"/>
        <v/>
      </c>
      <c r="M573" s="69" t="str">
        <f t="shared" si="28"/>
        <v/>
      </c>
    </row>
    <row r="574" spans="11:13" x14ac:dyDescent="0.55000000000000004">
      <c r="K574" s="74" t="str">
        <f t="shared" si="26"/>
        <v/>
      </c>
      <c r="L574" s="69" t="str">
        <f t="shared" si="27"/>
        <v/>
      </c>
      <c r="M574" s="69" t="str">
        <f t="shared" si="28"/>
        <v/>
      </c>
    </row>
    <row r="575" spans="11:13" x14ac:dyDescent="0.55000000000000004">
      <c r="K575" s="74" t="str">
        <f t="shared" si="26"/>
        <v/>
      </c>
      <c r="L575" s="69" t="str">
        <f t="shared" si="27"/>
        <v/>
      </c>
      <c r="M575" s="69" t="str">
        <f t="shared" si="28"/>
        <v/>
      </c>
    </row>
    <row r="576" spans="11:13" x14ac:dyDescent="0.55000000000000004">
      <c r="K576" s="74" t="str">
        <f t="shared" si="26"/>
        <v/>
      </c>
      <c r="L576" s="69" t="str">
        <f t="shared" si="27"/>
        <v/>
      </c>
      <c r="M576" s="69" t="str">
        <f t="shared" si="28"/>
        <v/>
      </c>
    </row>
    <row r="577" spans="11:13" x14ac:dyDescent="0.55000000000000004">
      <c r="K577" s="74" t="str">
        <f t="shared" si="26"/>
        <v/>
      </c>
      <c r="L577" s="69" t="str">
        <f t="shared" si="27"/>
        <v/>
      </c>
      <c r="M577" s="69" t="str">
        <f t="shared" si="28"/>
        <v/>
      </c>
    </row>
    <row r="578" spans="11:13" x14ac:dyDescent="0.55000000000000004">
      <c r="K578" s="74" t="str">
        <f t="shared" si="26"/>
        <v/>
      </c>
      <c r="L578" s="69" t="str">
        <f t="shared" si="27"/>
        <v/>
      </c>
      <c r="M578" s="69" t="str">
        <f t="shared" si="28"/>
        <v/>
      </c>
    </row>
    <row r="579" spans="11:13" x14ac:dyDescent="0.55000000000000004">
      <c r="K579" s="74" t="str">
        <f t="shared" si="26"/>
        <v/>
      </c>
      <c r="L579" s="69" t="str">
        <f t="shared" si="27"/>
        <v/>
      </c>
      <c r="M579" s="69" t="str">
        <f t="shared" si="28"/>
        <v/>
      </c>
    </row>
    <row r="580" spans="11:13" x14ac:dyDescent="0.55000000000000004">
      <c r="K580" s="74" t="str">
        <f t="shared" si="26"/>
        <v/>
      </c>
      <c r="L580" s="69" t="str">
        <f t="shared" si="27"/>
        <v/>
      </c>
      <c r="M580" s="69" t="str">
        <f t="shared" si="28"/>
        <v/>
      </c>
    </row>
    <row r="581" spans="11:13" x14ac:dyDescent="0.55000000000000004">
      <c r="K581" s="74" t="str">
        <f t="shared" ref="K581:K597" si="29">IF(AND(A581="", F581=""), "", IF(A581=F581, A581, "Discrepancy"))</f>
        <v/>
      </c>
      <c r="L581" s="69" t="str">
        <f t="shared" ref="L581:L597" si="30">IF(AND(A581="", F581=""), "", D581+I581)</f>
        <v/>
      </c>
      <c r="M581" s="69" t="str">
        <f t="shared" ref="M581:M597" si="31">IF(OR(B581="", G581=""), "", E581+J581)</f>
        <v/>
      </c>
    </row>
    <row r="582" spans="11:13" x14ac:dyDescent="0.55000000000000004">
      <c r="K582" s="74" t="str">
        <f t="shared" si="29"/>
        <v/>
      </c>
      <c r="L582" s="69" t="str">
        <f t="shared" si="30"/>
        <v/>
      </c>
      <c r="M582" s="69" t="str">
        <f t="shared" si="31"/>
        <v/>
      </c>
    </row>
    <row r="583" spans="11:13" x14ac:dyDescent="0.55000000000000004">
      <c r="K583" s="74" t="str">
        <f t="shared" si="29"/>
        <v/>
      </c>
      <c r="L583" s="69" t="str">
        <f t="shared" si="30"/>
        <v/>
      </c>
      <c r="M583" s="69" t="str">
        <f t="shared" si="31"/>
        <v/>
      </c>
    </row>
    <row r="584" spans="11:13" x14ac:dyDescent="0.55000000000000004">
      <c r="K584" s="74" t="str">
        <f t="shared" si="29"/>
        <v/>
      </c>
      <c r="L584" s="69" t="str">
        <f t="shared" si="30"/>
        <v/>
      </c>
      <c r="M584" s="69" t="str">
        <f t="shared" si="31"/>
        <v/>
      </c>
    </row>
    <row r="585" spans="11:13" x14ac:dyDescent="0.55000000000000004">
      <c r="K585" s="74" t="str">
        <f t="shared" si="29"/>
        <v/>
      </c>
      <c r="L585" s="69" t="str">
        <f t="shared" si="30"/>
        <v/>
      </c>
      <c r="M585" s="69" t="str">
        <f t="shared" si="31"/>
        <v/>
      </c>
    </row>
    <row r="586" spans="11:13" x14ac:dyDescent="0.55000000000000004">
      <c r="K586" s="74" t="str">
        <f t="shared" si="29"/>
        <v/>
      </c>
      <c r="L586" s="69" t="str">
        <f t="shared" si="30"/>
        <v/>
      </c>
      <c r="M586" s="69" t="str">
        <f t="shared" si="31"/>
        <v/>
      </c>
    </row>
    <row r="587" spans="11:13" x14ac:dyDescent="0.55000000000000004">
      <c r="K587" s="74" t="str">
        <f t="shared" si="29"/>
        <v/>
      </c>
      <c r="L587" s="69" t="str">
        <f t="shared" si="30"/>
        <v/>
      </c>
      <c r="M587" s="69" t="str">
        <f t="shared" si="31"/>
        <v/>
      </c>
    </row>
    <row r="588" spans="11:13" x14ac:dyDescent="0.55000000000000004">
      <c r="K588" s="74" t="str">
        <f t="shared" si="29"/>
        <v/>
      </c>
      <c r="L588" s="69" t="str">
        <f t="shared" si="30"/>
        <v/>
      </c>
      <c r="M588" s="69" t="str">
        <f t="shared" si="31"/>
        <v/>
      </c>
    </row>
    <row r="589" spans="11:13" x14ac:dyDescent="0.55000000000000004">
      <c r="K589" s="74" t="str">
        <f t="shared" si="29"/>
        <v/>
      </c>
      <c r="L589" s="69" t="str">
        <f t="shared" si="30"/>
        <v/>
      </c>
      <c r="M589" s="69" t="str">
        <f t="shared" si="31"/>
        <v/>
      </c>
    </row>
    <row r="590" spans="11:13" x14ac:dyDescent="0.55000000000000004">
      <c r="K590" s="74" t="str">
        <f t="shared" si="29"/>
        <v/>
      </c>
      <c r="L590" s="69" t="str">
        <f t="shared" si="30"/>
        <v/>
      </c>
      <c r="M590" s="69" t="str">
        <f t="shared" si="31"/>
        <v/>
      </c>
    </row>
    <row r="591" spans="11:13" x14ac:dyDescent="0.55000000000000004">
      <c r="K591" s="74" t="str">
        <f t="shared" si="29"/>
        <v/>
      </c>
      <c r="L591" s="69" t="str">
        <f t="shared" si="30"/>
        <v/>
      </c>
      <c r="M591" s="69" t="str">
        <f t="shared" si="31"/>
        <v/>
      </c>
    </row>
    <row r="592" spans="11:13" x14ac:dyDescent="0.55000000000000004">
      <c r="K592" s="74" t="str">
        <f t="shared" si="29"/>
        <v/>
      </c>
      <c r="L592" s="69" t="str">
        <f t="shared" si="30"/>
        <v/>
      </c>
      <c r="M592" s="69" t="str">
        <f t="shared" si="31"/>
        <v/>
      </c>
    </row>
    <row r="593" spans="11:13" x14ac:dyDescent="0.55000000000000004">
      <c r="K593" s="74" t="str">
        <f t="shared" si="29"/>
        <v/>
      </c>
      <c r="L593" s="69" t="str">
        <f t="shared" si="30"/>
        <v/>
      </c>
      <c r="M593" s="69" t="str">
        <f t="shared" si="31"/>
        <v/>
      </c>
    </row>
    <row r="594" spans="11:13" x14ac:dyDescent="0.55000000000000004">
      <c r="K594" s="74" t="str">
        <f t="shared" si="29"/>
        <v/>
      </c>
      <c r="L594" s="69" t="str">
        <f t="shared" si="30"/>
        <v/>
      </c>
      <c r="M594" s="69" t="str">
        <f t="shared" si="31"/>
        <v/>
      </c>
    </row>
    <row r="595" spans="11:13" x14ac:dyDescent="0.55000000000000004">
      <c r="K595" s="74" t="str">
        <f t="shared" si="29"/>
        <v/>
      </c>
      <c r="L595" s="69" t="str">
        <f t="shared" si="30"/>
        <v/>
      </c>
      <c r="M595" s="69" t="str">
        <f t="shared" si="31"/>
        <v/>
      </c>
    </row>
    <row r="596" spans="11:13" x14ac:dyDescent="0.55000000000000004">
      <c r="K596" s="74" t="str">
        <f t="shared" si="29"/>
        <v/>
      </c>
      <c r="L596" s="69" t="str">
        <f t="shared" si="30"/>
        <v/>
      </c>
      <c r="M596" s="69" t="str">
        <f t="shared" si="31"/>
        <v/>
      </c>
    </row>
    <row r="597" spans="11:13" x14ac:dyDescent="0.55000000000000004">
      <c r="K597" s="74" t="str">
        <f t="shared" si="29"/>
        <v/>
      </c>
      <c r="L597" s="69" t="str">
        <f t="shared" si="30"/>
        <v/>
      </c>
      <c r="M597" s="69" t="str">
        <f t="shared" si="31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18" t="s">
        <v>177</v>
      </c>
      <c r="B1" s="118"/>
      <c r="C1" s="118"/>
      <c r="D1" s="123"/>
      <c r="E1" s="123"/>
      <c r="F1" s="123"/>
      <c r="G1" s="123"/>
      <c r="H1" s="123"/>
      <c r="I1" s="123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12</v>
      </c>
      <c r="D2" s="122" t="s">
        <v>178</v>
      </c>
      <c r="E2" s="123"/>
      <c r="F2" s="123"/>
      <c r="G2" s="123"/>
      <c r="H2" s="123"/>
      <c r="I2" s="123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44328</v>
      </c>
      <c r="C5" s="30" t="s">
        <v>7</v>
      </c>
      <c r="D5" s="40">
        <f>IFERROR(INT(TRIM(SUBSTITUTE(VLOOKUP($A5&amp;"*",'各都道府県の状況（前日）'!$A:$I,D$3,FALSE), "※5", ""))), "")</f>
        <v>28040</v>
      </c>
      <c r="E5" s="40">
        <f>IFERROR(INT(TRIM(SUBSTITUTE(VLOOKUP($A5&amp;"*",'各都道府県の状況（前日）'!$A:$I,E$3,FALSE), "※5", ""))), "")</f>
        <v>573238</v>
      </c>
      <c r="F5" s="40">
        <f>IFERROR(INT(TRIM(SUBSTITUTE(VLOOKUP($A5&amp;"*",'各都道府県の状況（前日）'!$A:$I,F$3,FALSE), "※5", ""))), "")</f>
        <v>23346</v>
      </c>
      <c r="G5" s="40">
        <f>IFERROR(INT(TRIM(SUBSTITUTE(VLOOKUP($A5&amp;"*",'各都道府県の状況（前日）'!$A:$I,G$3,FALSE), "※5", ""))), "")</f>
        <v>913</v>
      </c>
      <c r="H5" s="40">
        <f>IFERROR(INT(TRIM(SUBSTITUTE(VLOOKUP($A5&amp;"*",'各都道府県の状況（前日）'!$A:$I,H$3,FALSE), "※5", ""))), "")</f>
        <v>3478</v>
      </c>
      <c r="I5" s="40">
        <f>IFERROR(INT(TRIM(SUBSTITUTE(VLOOKUP($A5&amp;"*",'各都道府県の状況（前日）'!$A:$I,I$3,FALSE), "※5", ""))), "")</f>
        <v>26</v>
      </c>
      <c r="J5" s="2"/>
    </row>
    <row r="6" spans="1:10" x14ac:dyDescent="0.55000000000000004">
      <c r="A6" s="12" t="s">
        <v>182</v>
      </c>
      <c r="B6" s="13">
        <f t="shared" si="0"/>
        <v>44328</v>
      </c>
      <c r="C6" s="30" t="s">
        <v>11</v>
      </c>
      <c r="D6" s="40">
        <f>IFERROR(INT(TRIM(SUBSTITUTE(VLOOKUP($A6&amp;"*",'各都道府県の状況（前日）'!$A:$I,D$3,FALSE), "※5", ""))), "")</f>
        <v>1873</v>
      </c>
      <c r="E6" s="40">
        <f>IFERROR(INT(TRIM(SUBSTITUTE(VLOOKUP($A6&amp;"*",'各都道府県の状況（前日）'!$A:$I,E$3,FALSE), "※5", ""))), "")</f>
        <v>36929</v>
      </c>
      <c r="F6" s="40">
        <f>IFERROR(INT(TRIM(SUBSTITUTE(VLOOKUP($A6&amp;"*",'各都道府県の状況（前日）'!$A:$I,F$3,FALSE), "※5", ""))), "")</f>
        <v>1544</v>
      </c>
      <c r="G6" s="40">
        <f>IFERROR(INT(TRIM(SUBSTITUTE(VLOOKUP($A6&amp;"*",'各都道府県の状況（前日）'!$A:$I,G$3,FALSE), "※5", ""))), "")</f>
        <v>27</v>
      </c>
      <c r="H6" s="40">
        <f>IFERROR(INT(TRIM(SUBSTITUTE(VLOOKUP($A6&amp;"*",'各都道府県の状況（前日）'!$A:$I,H$3,FALSE), "※5", ""))), "")</f>
        <v>302</v>
      </c>
      <c r="I6" s="40">
        <f>IFERROR(INT(TRIM(SUBSTITUTE(VLOOKUP($A6&amp;"*",'各都道府県の状況（前日）'!$A:$I,I$3,FALSE), "※5", ""))), "")</f>
        <v>5</v>
      </c>
    </row>
    <row r="7" spans="1:10" x14ac:dyDescent="0.55000000000000004">
      <c r="A7" s="12" t="s">
        <v>183</v>
      </c>
      <c r="B7" s="13">
        <f t="shared" si="0"/>
        <v>44328</v>
      </c>
      <c r="C7" s="30" t="s">
        <v>12</v>
      </c>
      <c r="D7" s="40">
        <f>IFERROR(INT(TRIM(SUBSTITUTE(VLOOKUP($A7&amp;"*",'各都道府県の状況（前日）'!$A:$I,D$3,FALSE), "※5", ""))), "")</f>
        <v>1138</v>
      </c>
      <c r="E7" s="40">
        <f>IFERROR(INT(TRIM(SUBSTITUTE(VLOOKUP($A7&amp;"*",'各都道府県の状況（前日）'!$A:$I,E$3,FALSE), "※5", ""))), "")</f>
        <v>62455</v>
      </c>
      <c r="F7" s="40">
        <f>IFERROR(INT(TRIM(SUBSTITUTE(VLOOKUP($A7&amp;"*",'各都道府県の状況（前日）'!$A:$I,F$3,FALSE), "※5", ""))), "")</f>
        <v>910</v>
      </c>
      <c r="G7" s="40">
        <f>IFERROR(INT(TRIM(SUBSTITUTE(VLOOKUP($A7&amp;"*",'各都道府県の状況（前日）'!$A:$I,G$3,FALSE), "※5", ""))), "")</f>
        <v>38</v>
      </c>
      <c r="H7" s="40">
        <f>IFERROR(INT(TRIM(SUBSTITUTE(VLOOKUP($A7&amp;"*",'各都道府県の状況（前日）'!$A:$I,H$3,FALSE), "※5", ""))), "")</f>
        <v>190</v>
      </c>
      <c r="I7" s="40">
        <f>IFERROR(INT(TRIM(SUBSTITUTE(VLOOKUP($A7&amp;"*",'各都道府県の状況（前日）'!$A:$I,I$3,FALSE), "※5", ""))), "")</f>
        <v>3</v>
      </c>
    </row>
    <row r="8" spans="1:10" x14ac:dyDescent="0.55000000000000004">
      <c r="A8" s="12" t="s">
        <v>184</v>
      </c>
      <c r="B8" s="13">
        <f t="shared" si="0"/>
        <v>44328</v>
      </c>
      <c r="C8" s="30" t="s">
        <v>13</v>
      </c>
      <c r="D8" s="40">
        <f>IFERROR(INT(TRIM(SUBSTITUTE(VLOOKUP($A8&amp;"*",'各都道府県の状況（前日）'!$A:$I,D$3,FALSE), "※5", ""))), "")</f>
        <v>8439</v>
      </c>
      <c r="E8" s="40">
        <f>IFERROR(INT(TRIM(SUBSTITUTE(VLOOKUP($A8&amp;"*",'各都道府県の状況（前日）'!$A:$I,E$3,FALSE), "※5", ""))), "")</f>
        <v>126945</v>
      </c>
      <c r="F8" s="40">
        <f>IFERROR(INT(TRIM(SUBSTITUTE(VLOOKUP($A8&amp;"*",'各都道府県の状況（前日）'!$A:$I,F$3,FALSE), "※5", ""))), "")</f>
        <v>7947</v>
      </c>
      <c r="G8" s="40">
        <f>IFERROR(INT(TRIM(SUBSTITUTE(VLOOKUP($A8&amp;"*",'各都道府県の状況（前日）'!$A:$I,G$3,FALSE), "※5", ""))), "")</f>
        <v>74</v>
      </c>
      <c r="H8" s="40">
        <f>IFERROR(INT(TRIM(SUBSTITUTE(VLOOKUP($A8&amp;"*",'各都道府県の状況（前日）'!$A:$I,H$3,FALSE), "※5", ""))), "")</f>
        <v>396</v>
      </c>
      <c r="I8" s="40">
        <f>IFERROR(INT(TRIM(SUBSTITUTE(VLOOKUP($A8&amp;"*",'各都道府県の状況（前日）'!$A:$I,I$3,FALSE), "※5", ""))), "")</f>
        <v>12</v>
      </c>
    </row>
    <row r="9" spans="1:10" ht="21" customHeight="1" x14ac:dyDescent="0.55000000000000004">
      <c r="A9" s="12" t="s">
        <v>185</v>
      </c>
      <c r="B9" s="13">
        <f t="shared" si="0"/>
        <v>44328</v>
      </c>
      <c r="C9" s="30" t="s">
        <v>14</v>
      </c>
      <c r="D9" s="40">
        <f>IFERROR(INT(TRIM(SUBSTITUTE(VLOOKUP($A9&amp;"*",'各都道府県の状況（前日）'!$A:$I,D$3,FALSE), "※5", ""))), "")</f>
        <v>643</v>
      </c>
      <c r="E9" s="40">
        <f>IFERROR(INT(TRIM(SUBSTITUTE(VLOOKUP($A9&amp;"*",'各都道府県の状況（前日）'!$A:$I,E$3,FALSE), "※5", ""))), "")</f>
        <v>11879</v>
      </c>
      <c r="F9" s="40">
        <f>IFERROR(INT(TRIM(SUBSTITUTE(VLOOKUP($A9&amp;"*",'各都道府県の状況（前日）'!$A:$I,F$3,FALSE), "※5", ""))), "")</f>
        <v>478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156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44328</v>
      </c>
      <c r="C10" s="30" t="s">
        <v>15</v>
      </c>
      <c r="D10" s="40">
        <f>IFERROR(INT(TRIM(SUBSTITUTE(VLOOKUP($A10&amp;"*",'各都道府県の状況（前日）'!$A:$I,D$3,FALSE), "※5", ""))), "")</f>
        <v>1638</v>
      </c>
      <c r="E10" s="40">
        <f>IFERROR(INT(TRIM(SUBSTITUTE(VLOOKUP($A10&amp;"*",'各都道府県の状況（前日）'!$A:$I,E$3,FALSE), "※5", ""))), "")</f>
        <v>50974</v>
      </c>
      <c r="F10" s="40">
        <f>IFERROR(INT(TRIM(SUBSTITUTE(VLOOKUP($A10&amp;"*",'各都道府県の状況（前日）'!$A:$I,F$3,FALSE), "※5", ""))), "")</f>
        <v>1472</v>
      </c>
      <c r="G10" s="40">
        <f>IFERROR(INT(TRIM(SUBSTITUTE(VLOOKUP($A10&amp;"*",'各都道府県の状況（前日）'!$A:$I,G$3,FALSE), "※5", ""))), "")</f>
        <v>37</v>
      </c>
      <c r="H10" s="40">
        <f>IFERROR(INT(TRIM(SUBSTITUTE(VLOOKUP($A10&amp;"*",'各都道府県の状況（前日）'!$A:$I,H$3,FALSE), "※5", ""))), "")</f>
        <v>129</v>
      </c>
      <c r="I10" s="40">
        <f>IFERROR(INT(TRIM(SUBSTITUTE(VLOOKUP($A10&amp;"*",'各都道府県の状況（前日）'!$A:$I,I$3,FALSE), "※5", ""))), "")</f>
        <v>6</v>
      </c>
    </row>
    <row r="11" spans="1:10" x14ac:dyDescent="0.55000000000000004">
      <c r="A11" s="12" t="s">
        <v>187</v>
      </c>
      <c r="B11" s="13">
        <f t="shared" si="0"/>
        <v>44328</v>
      </c>
      <c r="C11" s="30" t="s">
        <v>16</v>
      </c>
      <c r="D11" s="40">
        <f>IFERROR(INT(TRIM(SUBSTITUTE(VLOOKUP($A11&amp;"*",'各都道府県の状況（前日）'!$A:$I,D$3,FALSE), "※5", ""))), "")</f>
        <v>4061</v>
      </c>
      <c r="E11" s="40">
        <f>IFERROR(INT(TRIM(SUBSTITUTE(VLOOKUP($A11&amp;"*",'各都道府県の状況（前日）'!$A:$I,E$3,FALSE), "※5", ""))), "")</f>
        <v>202600</v>
      </c>
      <c r="F11" s="40">
        <f>IFERROR(INT(TRIM(SUBSTITUTE(VLOOKUP($A11&amp;"*",'各都道府県の状況（前日）'!$A:$I,F$3,FALSE), "※5", ""))), "")</f>
        <v>3302</v>
      </c>
      <c r="G11" s="40">
        <f>IFERROR(INT(TRIM(SUBSTITUTE(VLOOKUP($A11&amp;"*",'各都道府県の状況（前日）'!$A:$I,G$3,FALSE), "※5", ""))), "")</f>
        <v>129</v>
      </c>
      <c r="H11" s="40">
        <f>IFERROR(INT(TRIM(SUBSTITUTE(VLOOKUP($A11&amp;"*",'各都道府県の状況（前日）'!$A:$I,H$3,FALSE), "※5", ""))), "")</f>
        <v>630</v>
      </c>
      <c r="I11" s="40">
        <f>IFERROR(INT(TRIM(SUBSTITUTE(VLOOKUP($A11&amp;"*",'各都道府県の状況（前日）'!$A:$I,I$3,FALSE), "※5", ""))), "")</f>
        <v>22</v>
      </c>
    </row>
    <row r="12" spans="1:10" x14ac:dyDescent="0.55000000000000004">
      <c r="A12" s="12" t="s">
        <v>188</v>
      </c>
      <c r="B12" s="13">
        <f t="shared" si="0"/>
        <v>44328</v>
      </c>
      <c r="C12" s="30" t="s">
        <v>17</v>
      </c>
      <c r="D12" s="40">
        <f>IFERROR(INT(TRIM(SUBSTITUTE(VLOOKUP($A12&amp;"*",'各都道府県の状況（前日）'!$A:$I,D$3,FALSE), "※5", ""))), "")</f>
        <v>8749</v>
      </c>
      <c r="E12" s="40">
        <f>IFERROR(INT(TRIM(SUBSTITUTE(VLOOKUP($A12&amp;"*",'各都道府県の状況（前日）'!$A:$I,E$3,FALSE), "※5", ""))), "")</f>
        <v>31120</v>
      </c>
      <c r="F12" s="40">
        <f>IFERROR(INT(TRIM(SUBSTITUTE(VLOOKUP($A12&amp;"*",'各都道府県の状況（前日）'!$A:$I,F$3,FALSE), "※5", ""))), "")</f>
        <v>8124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490</v>
      </c>
      <c r="I12" s="40">
        <f>IFERROR(INT(TRIM(SUBSTITUTE(VLOOKUP($A12&amp;"*",'各都道府県の状況（前日）'!$A:$I,I$3,FALSE), "※5", ""))), "")</f>
        <v>15</v>
      </c>
    </row>
    <row r="13" spans="1:10" x14ac:dyDescent="0.55000000000000004">
      <c r="A13" s="12" t="s">
        <v>189</v>
      </c>
      <c r="B13" s="13">
        <f t="shared" si="0"/>
        <v>44328</v>
      </c>
      <c r="C13" s="30" t="s">
        <v>18</v>
      </c>
      <c r="D13" s="40">
        <f>IFERROR(INT(TRIM(SUBSTITUTE(VLOOKUP($A13&amp;"*",'各都道府県の状況（前日）'!$A:$I,D$3,FALSE), "※5", ""))), "")</f>
        <v>5682</v>
      </c>
      <c r="E13" s="40">
        <f>IFERROR(INT(TRIM(SUBSTITUTE(VLOOKUP($A13&amp;"*",'各都道府県の状況（前日）'!$A:$I,E$3,FALSE), "※5", ""))), "")</f>
        <v>224618</v>
      </c>
      <c r="F13" s="40">
        <f>IFERROR(INT(TRIM(SUBSTITUTE(VLOOKUP($A13&amp;"*",'各都道府県の状況（前日）'!$A:$I,F$3,FALSE), "※5", ""))), "")</f>
        <v>5315</v>
      </c>
      <c r="G13" s="40">
        <f>IFERROR(INT(TRIM(SUBSTITUTE(VLOOKUP($A13&amp;"*",'各都道府県の状況（前日）'!$A:$I,G$3,FALSE), "※5", ""))), "")</f>
        <v>74</v>
      </c>
      <c r="H13" s="40">
        <f>IFERROR(INT(TRIM(SUBSTITUTE(VLOOKUP($A13&amp;"*",'各都道府県の状況（前日）'!$A:$I,H$3,FALSE), "※5", ""))), "")</f>
        <v>293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44328</v>
      </c>
      <c r="C14" s="30" t="s">
        <v>19</v>
      </c>
      <c r="D14" s="40">
        <f>IFERROR(INT(TRIM(SUBSTITUTE(VLOOKUP($A14&amp;"*",'各都道府県の状況（前日）'!$A:$I,D$3,FALSE), "※5", ""))), "")</f>
        <v>6946</v>
      </c>
      <c r="E14" s="40">
        <f>IFERROR(INT(TRIM(SUBSTITUTE(VLOOKUP($A14&amp;"*",'各都道府県の状況（前日）'!$A:$I,E$3,FALSE), "※5", ""))), "")</f>
        <v>149359</v>
      </c>
      <c r="F14" s="40">
        <f>IFERROR(INT(TRIM(SUBSTITUTE(VLOOKUP($A14&amp;"*",'各都道府県の状況（前日）'!$A:$I,F$3,FALSE), "※5", ""))), "")</f>
        <v>6098</v>
      </c>
      <c r="G14" s="40">
        <f>IFERROR(INT(TRIM(SUBSTITUTE(VLOOKUP($A14&amp;"*",'各都道府県の状況（前日）'!$A:$I,G$3,FALSE), "※5", ""))), "")</f>
        <v>110</v>
      </c>
      <c r="H14" s="40">
        <f>IFERROR(INT(TRIM(SUBSTITUTE(VLOOKUP($A14&amp;"*",'各都道府県の状況（前日）'!$A:$I,H$3,FALSE), "※5", ""))), "")</f>
        <v>738</v>
      </c>
      <c r="I14" s="40">
        <f>IFERROR(INT(TRIM(SUBSTITUTE(VLOOKUP($A14&amp;"*",'各都道府県の状況（前日）'!$A:$I,I$3,FALSE), "※5", ""))), "")</f>
        <v>17</v>
      </c>
    </row>
    <row r="15" spans="1:10" x14ac:dyDescent="0.55000000000000004">
      <c r="A15" s="12" t="s">
        <v>191</v>
      </c>
      <c r="B15" s="13">
        <f t="shared" si="0"/>
        <v>44328</v>
      </c>
      <c r="C15" s="30" t="s">
        <v>20</v>
      </c>
      <c r="D15" s="40">
        <f>IFERROR(INT(TRIM(SUBSTITUTE(VLOOKUP($A15&amp;"*",'各都道府県の状況（前日）'!$A:$I,D$3,FALSE), "※5", ""))), "")</f>
        <v>40548</v>
      </c>
      <c r="E15" s="40">
        <f>IFERROR(INT(TRIM(SUBSTITUTE(VLOOKUP($A15&amp;"*",'各都道府県の状況（前日）'!$A:$I,E$3,FALSE), "※5", ""))), "")</f>
        <v>802472</v>
      </c>
      <c r="F15" s="40">
        <f>IFERROR(INT(TRIM(SUBSTITUTE(VLOOKUP($A15&amp;"*",'各都道府県の状況（前日）'!$A:$I,F$3,FALSE), "※5", ""))), "")</f>
        <v>37054</v>
      </c>
      <c r="G15" s="40">
        <f>IFERROR(INT(TRIM(SUBSTITUTE(VLOOKUP($A15&amp;"*",'各都道府県の状況（前日）'!$A:$I,G$3,FALSE), "※5", ""))), "")</f>
        <v>755</v>
      </c>
      <c r="H15" s="40">
        <f>IFERROR(INT(TRIM(SUBSTITUTE(VLOOKUP($A15&amp;"*",'各都道府県の状況（前日）'!$A:$I,H$3,FALSE), "※5", ""))), "")</f>
        <v>2739</v>
      </c>
      <c r="I15" s="40">
        <f>IFERROR(INT(TRIM(SUBSTITUTE(VLOOKUP($A15&amp;"*",'各都道府県の状況（前日）'!$A:$I,I$3,FALSE), "※5", ""))), "")</f>
        <v>51</v>
      </c>
    </row>
    <row r="16" spans="1:10" x14ac:dyDescent="0.55000000000000004">
      <c r="A16" s="12" t="s">
        <v>192</v>
      </c>
      <c r="B16" s="13">
        <f t="shared" si="0"/>
        <v>44328</v>
      </c>
      <c r="C16" s="30" t="s">
        <v>21</v>
      </c>
      <c r="D16" s="40">
        <f>IFERROR(INT(TRIM(SUBSTITUTE(VLOOKUP($A16&amp;"*",'各都道府県の状況（前日）'!$A:$I,D$3,FALSE), "※5", ""))), "")</f>
        <v>34872</v>
      </c>
      <c r="E16" s="40">
        <f>IFERROR(INT(TRIM(SUBSTITUTE(VLOOKUP($A16&amp;"*",'各都道府県の状況（前日）'!$A:$I,E$3,FALSE), "※5", ""))), "")</f>
        <v>564741</v>
      </c>
      <c r="F16" s="40">
        <f>IFERROR(INT(TRIM(SUBSTITUTE(VLOOKUP($A16&amp;"*",'各都道府県の状況（前日）'!$A:$I,F$3,FALSE), "※5", ""))), "")</f>
        <v>32868</v>
      </c>
      <c r="G16" s="40">
        <f>IFERROR(INT(TRIM(SUBSTITUTE(VLOOKUP($A16&amp;"*",'各都道府県の状況（前日）'!$A:$I,G$3,FALSE), "※5", ""))), "")</f>
        <v>648</v>
      </c>
      <c r="H16" s="40">
        <f>IFERROR(INT(TRIM(SUBSTITUTE(VLOOKUP($A16&amp;"*",'各都道府県の状況（前日）'!$A:$I,H$3,FALSE), "※5", ""))), "")</f>
        <v>1356</v>
      </c>
      <c r="I16" s="40">
        <f>IFERROR(INT(TRIM(SUBSTITUTE(VLOOKUP($A16&amp;"*",'各都道府県の状況（前日）'!$A:$I,I$3,FALSE), "※5", ""))), "")</f>
        <v>20</v>
      </c>
    </row>
    <row r="17" spans="1:9" x14ac:dyDescent="0.55000000000000004">
      <c r="A17" s="12" t="s">
        <v>193</v>
      </c>
      <c r="B17" s="13">
        <f t="shared" si="0"/>
        <v>44328</v>
      </c>
      <c r="C17" s="30" t="s">
        <v>22</v>
      </c>
      <c r="D17" s="40">
        <f>IFERROR(INT(TRIM(SUBSTITUTE(VLOOKUP($A17&amp;"*",'各都道府県の状況（前日）'!$A:$I,D$3,FALSE), "※5", ""))), "")</f>
        <v>149061</v>
      </c>
      <c r="E17" s="40">
        <f>IFERROR(INT(TRIM(SUBSTITUTE(VLOOKUP($A17&amp;"*",'各都道府県の状況（前日）'!$A:$I,E$3,FALSE), "※5", ""))), "")</f>
        <v>2117329</v>
      </c>
      <c r="F17" s="40">
        <f>IFERROR(INT(TRIM(SUBSTITUTE(VLOOKUP($A17&amp;"*",'各都道府県の状況（前日）'!$A:$I,F$3,FALSE), "※5", ""))), "")</f>
        <v>139906</v>
      </c>
      <c r="G17" s="40">
        <f>IFERROR(INT(TRIM(SUBSTITUTE(VLOOKUP($A17&amp;"*",'各都道府県の状況（前日）'!$A:$I,G$3,FALSE), "※5", ""))), "")</f>
        <v>1931</v>
      </c>
      <c r="H17" s="40">
        <f>IFERROR(INT(TRIM(SUBSTITUTE(VLOOKUP($A17&amp;"*",'各都道府県の状況（前日）'!$A:$I,H$3,FALSE), "※5", ""))), "")</f>
        <v>7224</v>
      </c>
      <c r="I17" s="40">
        <f>IFERROR(INT(TRIM(SUBSTITUTE(VLOOKUP($A17&amp;"*",'各都道府県の状況（前日）'!$A:$I,I$3,FALSE), "※5", ""))), "")</f>
        <v>86</v>
      </c>
    </row>
    <row r="18" spans="1:9" x14ac:dyDescent="0.55000000000000004">
      <c r="A18" s="12" t="s">
        <v>194</v>
      </c>
      <c r="B18" s="13">
        <f t="shared" si="0"/>
        <v>44328</v>
      </c>
      <c r="C18" s="30" t="s">
        <v>23</v>
      </c>
      <c r="D18" s="40">
        <f>IFERROR(INT(TRIM(SUBSTITUTE(VLOOKUP($A18&amp;"*",'各都道府県の状況（前日）'!$A:$I,D$3,FALSE), "※5", ""))), "")</f>
        <v>56572</v>
      </c>
      <c r="E18" s="40">
        <f>IFERROR(INT(TRIM(SUBSTITUTE(VLOOKUP($A18&amp;"*",'各都道府県の状況（前日）'!$A:$I,E$3,FALSE), "※5", ""))), "")</f>
        <v>850769</v>
      </c>
      <c r="F18" s="40">
        <f>IFERROR(INT(TRIM(SUBSTITUTE(VLOOKUP($A18&amp;"*",'各都道府県の状況（前日）'!$A:$I,F$3,FALSE), "※5", ""))), "")</f>
        <v>53590</v>
      </c>
      <c r="G18" s="40">
        <f>IFERROR(INT(TRIM(SUBSTITUTE(VLOOKUP($A18&amp;"*",'各都道府県の状況（前日）'!$A:$I,G$3,FALSE), "※5", ""))), "")</f>
        <v>842</v>
      </c>
      <c r="H18" s="40">
        <f>IFERROR(INT(TRIM(SUBSTITUTE(VLOOKUP($A18&amp;"*",'各都道府県の状況（前日）'!$A:$I,H$3,FALSE), "※5", ""))), "")</f>
        <v>2140</v>
      </c>
      <c r="I18" s="40">
        <f>IFERROR(INT(TRIM(SUBSTITUTE(VLOOKUP($A18&amp;"*",'各都道府県の状況（前日）'!$A:$I,I$3,FALSE), "※5", ""))), "")</f>
        <v>51</v>
      </c>
    </row>
    <row r="19" spans="1:9" x14ac:dyDescent="0.55000000000000004">
      <c r="A19" s="12" t="s">
        <v>195</v>
      </c>
      <c r="B19" s="13">
        <f t="shared" si="0"/>
        <v>44328</v>
      </c>
      <c r="C19" s="30" t="s">
        <v>24</v>
      </c>
      <c r="D19" s="40">
        <f>IFERROR(INT(TRIM(SUBSTITUTE(VLOOKUP($A19&amp;"*",'各都道府県の状況（前日）'!$A:$I,D$3,FALSE), "※5", ""))), "")</f>
        <v>2694</v>
      </c>
      <c r="E19" s="40">
        <f>IFERROR(INT(TRIM(SUBSTITUTE(VLOOKUP($A19&amp;"*",'各都道府県の状況（前日）'!$A:$I,E$3,FALSE), "※5", ""))), "")</f>
        <v>120637</v>
      </c>
      <c r="F19" s="40">
        <f>IFERROR(INT(TRIM(SUBSTITUTE(VLOOKUP($A19&amp;"*",'各都道府県の状況（前日）'!$A:$I,F$3,FALSE), "※5", ""))), "")</f>
        <v>2286</v>
      </c>
      <c r="G19" s="40">
        <f>IFERROR(INT(TRIM(SUBSTITUTE(VLOOKUP($A19&amp;"*",'各都道府県の状況（前日）'!$A:$I,G$3,FALSE), "※5", ""))), "")</f>
        <v>27</v>
      </c>
      <c r="H19" s="40">
        <f>IFERROR(INT(TRIM(SUBSTITUTE(VLOOKUP($A19&amp;"*",'各都道府県の状況（前日）'!$A:$I,H$3,FALSE), "※5", ""))), "")</f>
        <v>381</v>
      </c>
      <c r="I19" s="40">
        <f>IFERROR(INT(TRIM(SUBSTITUTE(VLOOKUP($A19&amp;"*",'各都道府県の状況（前日）'!$A:$I,I$3,FALSE), "※5", ""))), "")</f>
        <v>3</v>
      </c>
    </row>
    <row r="20" spans="1:9" x14ac:dyDescent="0.55000000000000004">
      <c r="A20" s="12" t="s">
        <v>196</v>
      </c>
      <c r="B20" s="13">
        <f t="shared" si="0"/>
        <v>44328</v>
      </c>
      <c r="C20" s="30" t="s">
        <v>25</v>
      </c>
      <c r="D20" s="40">
        <f>IFERROR(INT(TRIM(SUBSTITUTE(VLOOKUP($A20&amp;"*",'各都道府県の状況（前日）'!$A:$I,D$3,FALSE), "※5", ""))), "")</f>
        <v>1445</v>
      </c>
      <c r="E20" s="40">
        <f>IFERROR(INT(TRIM(SUBSTITUTE(VLOOKUP($A20&amp;"*",'各都道府県の状況（前日）'!$A:$I,E$3,FALSE), "※5", ""))), "")</f>
        <v>55006</v>
      </c>
      <c r="F20" s="40">
        <f>IFERROR(INT(TRIM(SUBSTITUTE(VLOOKUP($A20&amp;"*",'各都道府県の状況（前日）'!$A:$I,F$3,FALSE), "※5", ""))), "")</f>
        <v>1265</v>
      </c>
      <c r="G20" s="40">
        <f>IFERROR(INT(TRIM(SUBSTITUTE(VLOOKUP($A20&amp;"*",'各都道府県の状況（前日）'!$A:$I,G$3,FALSE), "※5", ""))), "")</f>
        <v>32</v>
      </c>
      <c r="H20" s="40">
        <f>IFERROR(INT(TRIM(SUBSTITUTE(VLOOKUP($A20&amp;"*",'各都道府県の状況（前日）'!$A:$I,H$3,FALSE), "※5", ""))), "")</f>
        <v>148</v>
      </c>
      <c r="I20" s="40">
        <f>IFERROR(INT(TRIM(SUBSTITUTE(VLOOKUP($A20&amp;"*",'各都道府県の状況（前日）'!$A:$I,I$3,FALSE), "※5", ""))), "")</f>
        <v>6</v>
      </c>
    </row>
    <row r="21" spans="1:9" x14ac:dyDescent="0.55000000000000004">
      <c r="A21" s="12" t="s">
        <v>197</v>
      </c>
      <c r="B21" s="13">
        <f t="shared" si="0"/>
        <v>44328</v>
      </c>
      <c r="C21" s="30" t="s">
        <v>26</v>
      </c>
      <c r="D21" s="40">
        <f>IFERROR(INT(TRIM(SUBSTITUTE(VLOOKUP($A21&amp;"*",'各都道府県の状況（前日）'!$A:$I,D$3,FALSE), "※5", ""))), "")</f>
        <v>3028</v>
      </c>
      <c r="E21" s="40">
        <f>IFERROR(INT(TRIM(SUBSTITUTE(VLOOKUP($A21&amp;"*",'各都道府県の状況（前日）'!$A:$I,E$3,FALSE), "※5", ""))), "")</f>
        <v>76186</v>
      </c>
      <c r="F21" s="40">
        <f>IFERROR(INT(TRIM(SUBSTITUTE(VLOOKUP($A21&amp;"*",'各都道府県の状況（前日）'!$A:$I,F$3,FALSE), "※5", ""))), "")</f>
        <v>2355</v>
      </c>
      <c r="G21" s="40">
        <f>IFERROR(INT(TRIM(SUBSTITUTE(VLOOKUP($A21&amp;"*",'各都道府県の状況（前日）'!$A:$I,G$3,FALSE), "※5", ""))), "")</f>
        <v>88</v>
      </c>
      <c r="H21" s="40">
        <f>IFERROR(INT(TRIM(SUBSTITUTE(VLOOKUP($A21&amp;"*",'各都道府県の状況（前日）'!$A:$I,H$3,FALSE), "※5", ""))), "")</f>
        <v>583</v>
      </c>
      <c r="I21" s="40">
        <f>IFERROR(INT(TRIM(SUBSTITUTE(VLOOKUP($A21&amp;"*",'各都道府県の状況（前日）'!$A:$I,I$3,FALSE), "※5", ""))), "")</f>
        <v>17</v>
      </c>
    </row>
    <row r="22" spans="1:9" x14ac:dyDescent="0.55000000000000004">
      <c r="A22" s="12" t="s">
        <v>198</v>
      </c>
      <c r="B22" s="13">
        <f t="shared" si="0"/>
        <v>44328</v>
      </c>
      <c r="C22" s="30" t="s">
        <v>27</v>
      </c>
      <c r="D22" s="40">
        <f>IFERROR(INT(TRIM(SUBSTITUTE(VLOOKUP($A22&amp;"*",'各都道府県の状況（前日）'!$A:$I,D$3,FALSE), "※5", ""))), "")</f>
        <v>963</v>
      </c>
      <c r="E22" s="40">
        <f>IFERROR(INT(TRIM(SUBSTITUTE(VLOOKUP($A22&amp;"*",'各都道府県の状況（前日）'!$A:$I,E$3,FALSE), "※5", ""))), "")</f>
        <v>53881</v>
      </c>
      <c r="F22" s="40">
        <f>IFERROR(INT(TRIM(SUBSTITUTE(VLOOKUP($A22&amp;"*",'各都道府県の状況（前日）'!$A:$I,F$3,FALSE), "※5", ""))), "")</f>
        <v>852</v>
      </c>
      <c r="G22" s="40">
        <f>IFERROR(INT(TRIM(SUBSTITUTE(VLOOKUP($A22&amp;"*",'各都道府県の状況（前日）'!$A:$I,G$3,FALSE), "※5", ""))), "")</f>
        <v>34</v>
      </c>
      <c r="H22" s="40">
        <f>IFERROR(INT(TRIM(SUBSTITUTE(VLOOKUP($A22&amp;"*",'各都道府県の状況（前日）'!$A:$I,H$3,FALSE), "※5", ""))), "")</f>
        <v>77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44328</v>
      </c>
      <c r="C23" s="30" t="s">
        <v>28</v>
      </c>
      <c r="D23" s="40">
        <f>IFERROR(INT(TRIM(SUBSTITUTE(VLOOKUP($A23&amp;"*",'各都道府県の状況（前日）'!$A:$I,D$3,FALSE), "※5", ""))), "")</f>
        <v>1347</v>
      </c>
      <c r="E23" s="40">
        <f>IFERROR(INT(TRIM(SUBSTITUTE(VLOOKUP($A23&amp;"*",'各都道府県の状況（前日）'!$A:$I,E$3,FALSE), "※5", ""))), "")</f>
        <v>36365</v>
      </c>
      <c r="F23" s="40">
        <f>IFERROR(INT(TRIM(SUBSTITUTE(VLOOKUP($A23&amp;"*",'各都道府県の状況（前日）'!$A:$I,F$3,FALSE), "※5", ""))), "")</f>
        <v>1206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124</v>
      </c>
      <c r="I23" s="40">
        <f>IFERROR(INT(TRIM(SUBSTITUTE(VLOOKUP($A23&amp;"*",'各都道府県の状況（前日）'!$A:$I,I$3,FALSE), "※5", ""))), "")</f>
        <v>3</v>
      </c>
    </row>
    <row r="24" spans="1:9" x14ac:dyDescent="0.55000000000000004">
      <c r="A24" s="12" t="s">
        <v>200</v>
      </c>
      <c r="B24" s="13">
        <f t="shared" si="0"/>
        <v>44328</v>
      </c>
      <c r="C24" s="30" t="s">
        <v>29</v>
      </c>
      <c r="D24" s="40">
        <f>IFERROR(INT(TRIM(SUBSTITUTE(VLOOKUP($A24&amp;"*",'各都道府県の状況（前日）'!$A:$I,D$3,FALSE), "※5", ""))), "")</f>
        <v>4192</v>
      </c>
      <c r="E24" s="40">
        <f>IFERROR(INT(TRIM(SUBSTITUTE(VLOOKUP($A24&amp;"*",'各都道府県の状況（前日）'!$A:$I,E$3,FALSE), "※5", ""))), "")</f>
        <v>157363</v>
      </c>
      <c r="F24" s="40">
        <f>IFERROR(INT(TRIM(SUBSTITUTE(VLOOKUP($A24&amp;"*",'各都道府県の状況（前日）'!$A:$I,F$3,FALSE), "※5", ""))), "")</f>
        <v>3863</v>
      </c>
      <c r="G24" s="40">
        <f>IFERROR(INT(TRIM(SUBSTITUTE(VLOOKUP($A24&amp;"*",'各都道府県の状況（前日）'!$A:$I,G$3,FALSE), "※5", ""))), "")</f>
        <v>72</v>
      </c>
      <c r="H24" s="40">
        <f>IFERROR(INT(TRIM(SUBSTITUTE(VLOOKUP($A24&amp;"*",'各都道府県の状況（前日）'!$A:$I,H$3,FALSE), "※5", ""))), "")</f>
        <v>312</v>
      </c>
      <c r="I24" s="40">
        <f>IFERROR(INT(TRIM(SUBSTITUTE(VLOOKUP($A24&amp;"*",'各都道府県の状況（前日）'!$A:$I,I$3,FALSE), "※5", ""))), "")</f>
        <v>8</v>
      </c>
    </row>
    <row r="25" spans="1:9" x14ac:dyDescent="0.55000000000000004">
      <c r="A25" s="12" t="s">
        <v>201</v>
      </c>
      <c r="B25" s="13">
        <f t="shared" si="0"/>
        <v>44328</v>
      </c>
      <c r="C25" s="30" t="s">
        <v>30</v>
      </c>
      <c r="D25" s="40">
        <f>IFERROR(INT(TRIM(SUBSTITUTE(VLOOKUP($A25&amp;"*",'各都道府県の状況（前日）'!$A:$I,D$3,FALSE), "※5", ""))), "")</f>
        <v>7040</v>
      </c>
      <c r="E25" s="40">
        <f>IFERROR(INT(TRIM(SUBSTITUTE(VLOOKUP($A25&amp;"*",'各都道府県の状況（前日）'!$A:$I,E$3,FALSE), "※5", ""))), "")</f>
        <v>205502</v>
      </c>
      <c r="F25" s="40">
        <f>IFERROR(INT(TRIM(SUBSTITUTE(VLOOKUP($A25&amp;"*",'各都道府県の状況（前日）'!$A:$I,F$3,FALSE), "※5", ""))), "")</f>
        <v>5935</v>
      </c>
      <c r="G25" s="40">
        <f>IFERROR(INT(TRIM(SUBSTITUTE(VLOOKUP($A25&amp;"*",'各都道府県の状況（前日）'!$A:$I,G$3,FALSE), "※5", ""))), "")</f>
        <v>142</v>
      </c>
      <c r="H25" s="40">
        <f>IFERROR(INT(TRIM(SUBSTITUTE(VLOOKUP($A25&amp;"*",'各都道府県の状況（前日）'!$A:$I,H$3,FALSE), "※5", ""))), "")</f>
        <v>963</v>
      </c>
      <c r="I25" s="40">
        <f>IFERROR(INT(TRIM(SUBSTITUTE(VLOOKUP($A25&amp;"*",'各都道府県の状況（前日）'!$A:$I,I$3,FALSE), "※5", ""))), "")</f>
        <v>10</v>
      </c>
    </row>
    <row r="26" spans="1:9" x14ac:dyDescent="0.55000000000000004">
      <c r="A26" s="12" t="s">
        <v>202</v>
      </c>
      <c r="B26" s="13">
        <f t="shared" si="0"/>
        <v>44328</v>
      </c>
      <c r="C26" s="30" t="s">
        <v>31</v>
      </c>
      <c r="D26" s="40">
        <f>IFERROR(INT(TRIM(SUBSTITUTE(VLOOKUP($A26&amp;"*",'各都道府県の状況（前日）'!$A:$I,D$3,FALSE), "※5", ""))), "")</f>
        <v>7027</v>
      </c>
      <c r="E26" s="40">
        <f>IFERROR(INT(TRIM(SUBSTITUTE(VLOOKUP($A26&amp;"*",'各都道府県の状況（前日）'!$A:$I,E$3,FALSE), "※5", ""))), "")</f>
        <v>315045</v>
      </c>
      <c r="F26" s="40">
        <f>IFERROR(INT(TRIM(SUBSTITUTE(VLOOKUP($A26&amp;"*",'各都道府県の状況（前日）'!$A:$I,F$3,FALSE), "※5", ""))), "")</f>
        <v>6365</v>
      </c>
      <c r="G26" s="40">
        <f>IFERROR(INT(TRIM(SUBSTITUTE(VLOOKUP($A26&amp;"*",'各都道府県の状況（前日）'!$A:$I,G$3,FALSE), "※5", ""))), "")</f>
        <v>129</v>
      </c>
      <c r="H26" s="40">
        <f>IFERROR(INT(TRIM(SUBSTITUTE(VLOOKUP($A26&amp;"*",'各都道府県の状況（前日）'!$A:$I,H$3,FALSE), "※5", ""))), "")</f>
        <v>533</v>
      </c>
      <c r="I26" s="40">
        <f>IFERROR(INT(TRIM(SUBSTITUTE(VLOOKUP($A26&amp;"*",'各都道府県の状況（前日）'!$A:$I,I$3,FALSE), "※5", ""))), "")</f>
        <v>6</v>
      </c>
    </row>
    <row r="27" spans="1:9" x14ac:dyDescent="0.55000000000000004">
      <c r="A27" s="12" t="s">
        <v>203</v>
      </c>
      <c r="B27" s="13">
        <f t="shared" si="0"/>
        <v>44328</v>
      </c>
      <c r="C27" s="30" t="s">
        <v>32</v>
      </c>
      <c r="D27" s="40">
        <f>IFERROR(INT(TRIM(SUBSTITUTE(VLOOKUP($A27&amp;"*",'各都道府県の状況（前日）'!$A:$I,D$3,FALSE), "※5", ""))), "")</f>
        <v>37707</v>
      </c>
      <c r="E27" s="40">
        <f>IFERROR(INT(TRIM(SUBSTITUTE(VLOOKUP($A27&amp;"*",'各都道府県の状況（前日）'!$A:$I,E$3,FALSE), "※5", ""))), "")</f>
        <v>600756</v>
      </c>
      <c r="F27" s="40">
        <f>IFERROR(INT(TRIM(SUBSTITUTE(VLOOKUP($A27&amp;"*",'各都道府県の状況（前日）'!$A:$I,F$3,FALSE), "※5", ""))), "")</f>
        <v>32465</v>
      </c>
      <c r="G27" s="40">
        <f>IFERROR(INT(TRIM(SUBSTITUTE(VLOOKUP($A27&amp;"*",'各都道府県の状況（前日）'!$A:$I,G$3,FALSE), "※5", ""))), "")</f>
        <v>657</v>
      </c>
      <c r="H27" s="40">
        <f>IFERROR(INT(TRIM(SUBSTITUTE(VLOOKUP($A27&amp;"*",'各都道府県の状況（前日）'!$A:$I,H$3,FALSE), "※5", ""))), "")</f>
        <v>4585</v>
      </c>
      <c r="I27" s="40">
        <f>IFERROR(INT(TRIM(SUBSTITUTE(VLOOKUP($A27&amp;"*",'各都道府県の状況（前日）'!$A:$I,I$3,FALSE), "※5", ""))), "")</f>
        <v>54</v>
      </c>
    </row>
    <row r="28" spans="1:9" x14ac:dyDescent="0.55000000000000004">
      <c r="A28" s="12" t="s">
        <v>204</v>
      </c>
      <c r="B28" s="13">
        <f t="shared" si="0"/>
        <v>44328</v>
      </c>
      <c r="C28" s="30" t="s">
        <v>33</v>
      </c>
      <c r="D28" s="40">
        <f>IFERROR(INT(TRIM(SUBSTITUTE(VLOOKUP($A28&amp;"*",'各都道府県の状況（前日）'!$A:$I,D$3,FALSE), "※5", ""))), "")</f>
        <v>4265</v>
      </c>
      <c r="E28" s="40">
        <f>IFERROR(INT(TRIM(SUBSTITUTE(VLOOKUP($A28&amp;"*",'各都道府県の状況（前日）'!$A:$I,E$3,FALSE), "※5", ""))), "")</f>
        <v>104528</v>
      </c>
      <c r="F28" s="40">
        <f>IFERROR(INT(TRIM(SUBSTITUTE(VLOOKUP($A28&amp;"*",'各都道府県の状況（前日）'!$A:$I,F$3,FALSE), "※5", ""))), "")</f>
        <v>3747</v>
      </c>
      <c r="G28" s="40">
        <f>IFERROR(INT(TRIM(SUBSTITUTE(VLOOKUP($A28&amp;"*",'各都道府県の状況（前日）'!$A:$I,G$3,FALSE), "※5", ""))), "")</f>
        <v>95</v>
      </c>
      <c r="H28" s="40">
        <f>IFERROR(INT(TRIM(SUBSTITUTE(VLOOKUP($A28&amp;"*",'各都道府県の状況（前日）'!$A:$I,H$3,FALSE), "※5", ""))), "")</f>
        <v>528</v>
      </c>
      <c r="I28" s="40">
        <f>IFERROR(INT(TRIM(SUBSTITUTE(VLOOKUP($A28&amp;"*",'各都道府県の状況（前日）'!$A:$I,I$3,FALSE), "※5", ""))), "")</f>
        <v>12</v>
      </c>
    </row>
    <row r="29" spans="1:9" x14ac:dyDescent="0.55000000000000004">
      <c r="A29" s="12" t="s">
        <v>205</v>
      </c>
      <c r="B29" s="13">
        <f t="shared" si="0"/>
        <v>44328</v>
      </c>
      <c r="C29" s="30" t="s">
        <v>34</v>
      </c>
      <c r="D29" s="40">
        <f>IFERROR(INT(TRIM(SUBSTITUTE(VLOOKUP($A29&amp;"*",'各都道府県の状況（前日）'!$A:$I,D$3,FALSE), "※5", ""))), "")</f>
        <v>4309</v>
      </c>
      <c r="E29" s="40">
        <f>IFERROR(INT(TRIM(SUBSTITUTE(VLOOKUP($A29&amp;"*",'各都道府県の状況（前日）'!$A:$I,E$3,FALSE), "※5", ""))), "")</f>
        <v>111487</v>
      </c>
      <c r="F29" s="40">
        <f>IFERROR(INT(TRIM(SUBSTITUTE(VLOOKUP($A29&amp;"*",'各都道府県の状況（前日）'!$A:$I,F$3,FALSE), "※5", ""))), "")</f>
        <v>3594</v>
      </c>
      <c r="G29" s="40">
        <f>IFERROR(INT(TRIM(SUBSTITUTE(VLOOKUP($A29&amp;"*",'各都道府県の状況（前日）'!$A:$I,G$3,FALSE), "※5", ""))), "")</f>
        <v>68</v>
      </c>
      <c r="H29" s="40">
        <f>IFERROR(INT(TRIM(SUBSTITUTE(VLOOKUP($A29&amp;"*",'各都道府県の状況（前日）'!$A:$I,H$3,FALSE), "※5", ""))), "")</f>
        <v>647</v>
      </c>
      <c r="I29" s="40">
        <f>IFERROR(INT(TRIM(SUBSTITUTE(VLOOKUP($A29&amp;"*",'各都道府県の状況（前日）'!$A:$I,I$3,FALSE), "※5", ""))), "")</f>
        <v>10</v>
      </c>
    </row>
    <row r="30" spans="1:9" x14ac:dyDescent="0.55000000000000004">
      <c r="A30" s="12" t="s">
        <v>206</v>
      </c>
      <c r="B30" s="13">
        <f t="shared" si="0"/>
        <v>44328</v>
      </c>
      <c r="C30" s="30" t="s">
        <v>35</v>
      </c>
      <c r="D30" s="40">
        <f>IFERROR(INT(TRIM(SUBSTITUTE(VLOOKUP($A30&amp;"*",'各都道府県の状況（前日）'!$A:$I,D$3,FALSE), "※5", ""))), "")</f>
        <v>13928</v>
      </c>
      <c r="E30" s="40">
        <f>IFERROR(INT(TRIM(SUBSTITUTE(VLOOKUP($A30&amp;"*",'各都道府県の状況（前日）'!$A:$I,E$3,FALSE), "※5", ""))), "")</f>
        <v>229606</v>
      </c>
      <c r="F30" s="40">
        <f>IFERROR(INT(TRIM(SUBSTITUTE(VLOOKUP($A30&amp;"*",'各都道府県の状況（前日）'!$A:$I,F$3,FALSE), "※5", ""))), "")</f>
        <v>12249</v>
      </c>
      <c r="G30" s="40">
        <f>IFERROR(INT(TRIM(SUBSTITUTE(VLOOKUP($A30&amp;"*",'各都道府県の状況（前日）'!$A:$I,G$3,FALSE), "※5", ""))), "")</f>
        <v>194</v>
      </c>
      <c r="H30" s="40">
        <f>IFERROR(INT(TRIM(SUBSTITUTE(VLOOKUP($A30&amp;"*",'各都道府県の状況（前日）'!$A:$I,H$3,FALSE), "※5", ""))), "")</f>
        <v>1535</v>
      </c>
      <c r="I30" s="40">
        <f>IFERROR(INT(TRIM(SUBSTITUTE(VLOOKUP($A30&amp;"*",'各都道府県の状況（前日）'!$A:$I,I$3,FALSE), "※5", ""))), "")</f>
        <v>30</v>
      </c>
    </row>
    <row r="31" spans="1:9" x14ac:dyDescent="0.55000000000000004">
      <c r="A31" s="12" t="s">
        <v>207</v>
      </c>
      <c r="B31" s="13">
        <f t="shared" si="0"/>
        <v>44328</v>
      </c>
      <c r="C31" s="30" t="s">
        <v>36</v>
      </c>
      <c r="D31" s="40">
        <f>IFERROR(INT(TRIM(SUBSTITUTE(VLOOKUP($A31&amp;"*",'各都道府県の状況（前日）'!$A:$I,D$3,FALSE), "※5", ""))), "")</f>
        <v>92035</v>
      </c>
      <c r="E31" s="40">
        <f>IFERROR(INT(TRIM(SUBSTITUTE(VLOOKUP($A31&amp;"*",'各都道府県の状況（前日）'!$A:$I,E$3,FALSE), "※5", ""))), "")</f>
        <v>1573865</v>
      </c>
      <c r="F31" s="40">
        <f>IFERROR(INT(TRIM(SUBSTITUTE(VLOOKUP($A31&amp;"*",'各都道府県の状況（前日）'!$A:$I,F$3,FALSE), "※5", ""))), "")</f>
        <v>67496</v>
      </c>
      <c r="G31" s="40">
        <f>IFERROR(INT(TRIM(SUBSTITUTE(VLOOKUP($A31&amp;"*",'各都道府県の状況（前日）'!$A:$I,G$3,FALSE), "※5", ""))), "")</f>
        <v>1835</v>
      </c>
      <c r="H31" s="40">
        <f>IFERROR(INT(TRIM(SUBSTITUTE(VLOOKUP($A31&amp;"*",'各都道府県の状況（前日）'!$A:$I,H$3,FALSE), "※5", ""))), "")</f>
        <v>21812</v>
      </c>
      <c r="I31" s="40">
        <f>IFERROR(INT(TRIM(SUBSTITUTE(VLOOKUP($A31&amp;"*",'各都道府県の状況（前日）'!$A:$I,I$3,FALSE), "※5", ""))), "")</f>
        <v>389</v>
      </c>
    </row>
    <row r="32" spans="1:9" x14ac:dyDescent="0.55000000000000004">
      <c r="A32" s="12" t="s">
        <v>208</v>
      </c>
      <c r="B32" s="13">
        <f t="shared" si="0"/>
        <v>44328</v>
      </c>
      <c r="C32" s="30" t="s">
        <v>37</v>
      </c>
      <c r="D32" s="40">
        <f>IFERROR(INT(TRIM(SUBSTITUTE(VLOOKUP($A32&amp;"*",'各都道府県の状況（前日）'!$A:$I,D$3,FALSE), "※5", ""))), "")</f>
        <v>35929</v>
      </c>
      <c r="E32" s="40">
        <f>IFERROR(INT(TRIM(SUBSTITUTE(VLOOKUP($A32&amp;"*",'各都道府県の状況（前日）'!$A:$I,E$3,FALSE), "※5", ""))), "")</f>
        <v>411205</v>
      </c>
      <c r="F32" s="40">
        <f>IFERROR(INT(TRIM(SUBSTITUTE(VLOOKUP($A32&amp;"*",'各都道府県の状況（前日）'!$A:$I,F$3,FALSE), "※5", ""))), "")</f>
        <v>30523</v>
      </c>
      <c r="G32" s="40">
        <f>IFERROR(INT(TRIM(SUBSTITUTE(VLOOKUP($A32&amp;"*",'各都道府県の状況（前日）'!$A:$I,G$3,FALSE), "※5", ""))), "")</f>
        <v>811</v>
      </c>
      <c r="H32" s="40">
        <f>IFERROR(INT(TRIM(SUBSTITUTE(VLOOKUP($A32&amp;"*",'各都道府県の状況（前日）'!$A:$I,H$3,FALSE), "※5", ""))), "")</f>
        <v>4595</v>
      </c>
      <c r="I32" s="40">
        <f>IFERROR(INT(TRIM(SUBSTITUTE(VLOOKUP($A32&amp;"*",'各都道府県の状況（前日）'!$A:$I,I$3,FALSE), "※5", ""))), "")</f>
        <v>101</v>
      </c>
    </row>
    <row r="33" spans="1:9" x14ac:dyDescent="0.55000000000000004">
      <c r="A33" s="12" t="s">
        <v>209</v>
      </c>
      <c r="B33" s="13">
        <f t="shared" si="0"/>
        <v>44328</v>
      </c>
      <c r="C33" s="30" t="s">
        <v>38</v>
      </c>
      <c r="D33" s="40">
        <f>IFERROR(INT(TRIM(SUBSTITUTE(VLOOKUP($A33&amp;"*",'各都道府県の状況（前日）'!$A:$I,D$3,FALSE), "※5", ""))), "")</f>
        <v>7137</v>
      </c>
      <c r="E33" s="40">
        <f>IFERROR(INT(TRIM(SUBSTITUTE(VLOOKUP($A33&amp;"*",'各都道府県の状況（前日）'!$A:$I,E$3,FALSE), "※5", ""))), "")</f>
        <v>136175</v>
      </c>
      <c r="F33" s="40">
        <f>IFERROR(INT(TRIM(SUBSTITUTE(VLOOKUP($A33&amp;"*",'各都道府県の状況（前日）'!$A:$I,F$3,FALSE), "※5", ""))), "")</f>
        <v>6170</v>
      </c>
      <c r="G33" s="40">
        <f>IFERROR(INT(TRIM(SUBSTITUTE(VLOOKUP($A33&amp;"*",'各都道府県の状況（前日）'!$A:$I,G$3,FALSE), "※5", ""))), "")</f>
        <v>92</v>
      </c>
      <c r="H33" s="40">
        <f>IFERROR(INT(TRIM(SUBSTITUTE(VLOOKUP($A33&amp;"*",'各都道府県の状況（前日）'!$A:$I,H$3,FALSE), "※5", ""))), "")</f>
        <v>875</v>
      </c>
      <c r="I33" s="40">
        <f>IFERROR(INT(TRIM(SUBSTITUTE(VLOOKUP($A33&amp;"*",'各都道府県の状況（前日）'!$A:$I,I$3,FALSE), "※5", ""))), "")</f>
        <v>25</v>
      </c>
    </row>
    <row r="34" spans="1:9" x14ac:dyDescent="0.55000000000000004">
      <c r="A34" s="12" t="s">
        <v>210</v>
      </c>
      <c r="B34" s="13">
        <f t="shared" si="0"/>
        <v>44328</v>
      </c>
      <c r="C34" s="30" t="s">
        <v>39</v>
      </c>
      <c r="D34" s="40">
        <f>IFERROR(INT(TRIM(SUBSTITUTE(VLOOKUP($A34&amp;"*",'各都道府県の状況（前日）'!$A:$I,D$3,FALSE), "※5", ""))), "")</f>
        <v>2414</v>
      </c>
      <c r="E34" s="40">
        <f>IFERROR(INT(TRIM(SUBSTITUTE(VLOOKUP($A34&amp;"*",'各都道府県の状況（前日）'!$A:$I,E$3,FALSE), "※5", ""))), "")</f>
        <v>36332</v>
      </c>
      <c r="F34" s="40">
        <f>IFERROR(INT(TRIM(SUBSTITUTE(VLOOKUP($A34&amp;"*",'各都道府県の状況（前日）'!$A:$I,F$3,FALSE), "※5", ""))), "")</f>
        <v>2125</v>
      </c>
      <c r="G34" s="40">
        <f>IFERROR(INT(TRIM(SUBSTITUTE(VLOOKUP($A34&amp;"*",'各都道府県の状況（前日）'!$A:$I,G$3,FALSE), "※5", ""))), "")</f>
        <v>34</v>
      </c>
      <c r="H34" s="40">
        <f>IFERROR(INT(TRIM(SUBSTITUTE(VLOOKUP($A34&amp;"*",'各都道府県の状況（前日）'!$A:$I,H$3,FALSE), "※5", ""))), "")</f>
        <v>217</v>
      </c>
      <c r="I34" s="40">
        <f>IFERROR(INT(TRIM(SUBSTITUTE(VLOOKUP($A34&amp;"*",'各都道府県の状況（前日）'!$A:$I,I$3,FALSE), "※5", ""))), "")</f>
        <v>36</v>
      </c>
    </row>
    <row r="35" spans="1:9" x14ac:dyDescent="0.55000000000000004">
      <c r="A35" s="12" t="s">
        <v>211</v>
      </c>
      <c r="B35" s="13">
        <f t="shared" si="0"/>
        <v>44328</v>
      </c>
      <c r="C35" s="30" t="s">
        <v>40</v>
      </c>
      <c r="D35" s="40">
        <f>IFERROR(INT(TRIM(SUBSTITUTE(VLOOKUP($A35&amp;"*",'各都道府県の状況（前日）'!$A:$I,D$3,FALSE), "※5", ""))), "")</f>
        <v>405</v>
      </c>
      <c r="E35" s="40">
        <f>IFERROR(INT(TRIM(SUBSTITUTE(VLOOKUP($A35&amp;"*",'各都道府県の状況（前日）'!$A:$I,E$3,FALSE), "※5", ""))), "")</f>
        <v>65771</v>
      </c>
      <c r="F35" s="40">
        <f>IFERROR(INT(TRIM(SUBSTITUTE(VLOOKUP($A35&amp;"*",'各都道府県の状況（前日）'!$A:$I,F$3,FALSE), "※5", ""))), "")</f>
        <v>357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40</v>
      </c>
      <c r="I35" s="40">
        <f>IFERROR(INT(TRIM(SUBSTITUTE(VLOOKUP($A35&amp;"*",'各都道府県の状況（前日）'!$A:$I,I$3,FALSE), "※5", ""))), "")</f>
        <v>1</v>
      </c>
    </row>
    <row r="36" spans="1:9" x14ac:dyDescent="0.55000000000000004">
      <c r="A36" s="12" t="s">
        <v>212</v>
      </c>
      <c r="B36" s="13">
        <f t="shared" si="0"/>
        <v>44328</v>
      </c>
      <c r="C36" s="30" t="s">
        <v>41</v>
      </c>
      <c r="D36" s="40">
        <f>IFERROR(INT(TRIM(SUBSTITUTE(VLOOKUP($A36&amp;"*",'各都道府県の状況（前日）'!$A:$I,D$3,FALSE), "※5", ""))), "")</f>
        <v>394</v>
      </c>
      <c r="E36" s="40">
        <f>IFERROR(INT(TRIM(SUBSTITUTE(VLOOKUP($A36&amp;"*",'各都道府県の状況（前日）'!$A:$I,E$3,FALSE), "※5", ""))), "")</f>
        <v>21314</v>
      </c>
      <c r="F36" s="40">
        <f>IFERROR(INT(TRIM(SUBSTITUTE(VLOOKUP($A36&amp;"*",'各都道府県の状況（前日）'!$A:$I,F$3,FALSE), "※5", ""))), "")</f>
        <v>359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35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44328</v>
      </c>
      <c r="C37" s="30" t="s">
        <v>42</v>
      </c>
      <c r="D37" s="40">
        <f>IFERROR(INT(TRIM(SUBSTITUTE(VLOOKUP($A37&amp;"*",'各都道府県の状況（前日）'!$A:$I,D$3,FALSE), "※5", ""))), "")</f>
        <v>5443</v>
      </c>
      <c r="E37" s="40">
        <f>IFERROR(INT(TRIM(SUBSTITUTE(VLOOKUP($A37&amp;"*",'各都道府県の状況（前日）'!$A:$I,E$3,FALSE), "※5", ""))), "")</f>
        <v>108427</v>
      </c>
      <c r="F37" s="40">
        <f>IFERROR(INT(TRIM(SUBSTITUTE(VLOOKUP($A37&amp;"*",'各都道府県の状況（前日）'!$A:$I,F$3,FALSE), "※5", ""))), "")</f>
        <v>3492</v>
      </c>
      <c r="G37" s="40">
        <f>IFERROR(INT(TRIM(SUBSTITUTE(VLOOKUP($A37&amp;"*",'各都道府県の状況（前日）'!$A:$I,G$3,FALSE), "※5", ""))), "")</f>
        <v>49</v>
      </c>
      <c r="H37" s="40">
        <f>IFERROR(INT(TRIM(SUBSTITUTE(VLOOKUP($A37&amp;"*",'各都道府県の状況（前日）'!$A:$I,H$3,FALSE), "※5", ""))), "")</f>
        <v>863</v>
      </c>
      <c r="I37" s="40">
        <f>IFERROR(INT(TRIM(SUBSTITUTE(VLOOKUP($A37&amp;"*",'各都道府県の状況（前日）'!$A:$I,I$3,FALSE), "※5", ""))), "")</f>
        <v>20</v>
      </c>
    </row>
    <row r="38" spans="1:9" x14ac:dyDescent="0.55000000000000004">
      <c r="A38" s="12" t="s">
        <v>214</v>
      </c>
      <c r="B38" s="13">
        <f t="shared" si="0"/>
        <v>44328</v>
      </c>
      <c r="C38" s="30" t="s">
        <v>43</v>
      </c>
      <c r="D38" s="40">
        <f>IFERROR(INT(TRIM(SUBSTITUTE(VLOOKUP($A38&amp;"*",'各都道府県の状況（前日）'!$A:$I,D$3,FALSE), "※5", ""))), "")</f>
        <v>7303</v>
      </c>
      <c r="E38" s="40">
        <f>IFERROR(INT(TRIM(SUBSTITUTE(VLOOKUP($A38&amp;"*",'各都道府県の状況（前日）'!$A:$I,E$3,FALSE), "※5", ""))), "")</f>
        <v>307758</v>
      </c>
      <c r="F38" s="40">
        <f>IFERROR(INT(TRIM(SUBSTITUTE(VLOOKUP($A38&amp;"*",'各都道府県の状況（前日）'!$A:$I,F$3,FALSE), "※5", ""))), "")</f>
        <v>5995</v>
      </c>
      <c r="G38" s="40">
        <f>IFERROR(INT(TRIM(SUBSTITUTE(VLOOKUP($A38&amp;"*",'各都道府県の状況（前日）'!$A:$I,G$3,FALSE), "※5", ""))), "")</f>
        <v>111</v>
      </c>
      <c r="H38" s="40">
        <f>IFERROR(INT(TRIM(SUBSTITUTE(VLOOKUP($A38&amp;"*",'各都道府県の状況（前日）'!$A:$I,H$3,FALSE), "※5", ""))), "")</f>
        <v>762</v>
      </c>
      <c r="I38" s="40">
        <f>IFERROR(INT(TRIM(SUBSTITUTE(VLOOKUP($A38&amp;"*",'各都道府県の状況（前日）'!$A:$I,I$3,FALSE), "※5", ""))), "")</f>
        <v>13</v>
      </c>
    </row>
    <row r="39" spans="1:9" x14ac:dyDescent="0.55000000000000004">
      <c r="A39" s="12" t="s">
        <v>215</v>
      </c>
      <c r="B39" s="13">
        <f t="shared" si="0"/>
        <v>44328</v>
      </c>
      <c r="C39" s="30" t="s">
        <v>44</v>
      </c>
      <c r="D39" s="40">
        <f>IFERROR(INT(TRIM(SUBSTITUTE(VLOOKUP($A39&amp;"*",'各都道府県の状況（前日）'!$A:$I,D$3,FALSE), "※5", ""))), "")</f>
        <v>2231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1754</v>
      </c>
      <c r="G39" s="40">
        <f>IFERROR(INT(TRIM(SUBSTITUTE(VLOOKUP($A39&amp;"*",'各都道府県の状況（前日）'!$A:$I,G$3,FALSE), "※5", ""))), "")</f>
        <v>49</v>
      </c>
      <c r="H39" s="40">
        <f>IFERROR(INT(TRIM(SUBSTITUTE(VLOOKUP($A39&amp;"*",'各都道府県の状況（前日）'!$A:$I,H$3,FALSE), "※5", ""))), "")</f>
        <v>428</v>
      </c>
      <c r="I39" s="40">
        <f>IFERROR(INT(TRIM(SUBSTITUTE(VLOOKUP($A39&amp;"*",'各都道府県の状況（前日）'!$A:$I,I$3,FALSE), "※5", ""))), "")</f>
        <v>6</v>
      </c>
    </row>
    <row r="40" spans="1:9" x14ac:dyDescent="0.55000000000000004">
      <c r="A40" s="12" t="s">
        <v>216</v>
      </c>
      <c r="B40" s="13">
        <f t="shared" si="0"/>
        <v>44328</v>
      </c>
      <c r="C40" s="30" t="s">
        <v>45</v>
      </c>
      <c r="D40" s="40">
        <f>IFERROR(INT(TRIM(SUBSTITUTE(VLOOKUP($A40&amp;"*",'各都道府県の状況（前日）'!$A:$I,D$3,FALSE), "※5", ""))), "")</f>
        <v>1526</v>
      </c>
      <c r="E40" s="40">
        <f>IFERROR(INT(TRIM(SUBSTITUTE(VLOOKUP($A40&amp;"*",'各都道府県の状況（前日）'!$A:$I,E$3,FALSE), "※5", ""))), "")</f>
        <v>48606</v>
      </c>
      <c r="F40" s="40">
        <f>IFERROR(INT(TRIM(SUBSTITUTE(VLOOKUP($A40&amp;"*",'各都道府県の状況（前日）'!$A:$I,F$3,FALSE), "※5", ""))), "")</f>
        <v>1264</v>
      </c>
      <c r="G40" s="40">
        <f>IFERROR(INT(TRIM(SUBSTITUTE(VLOOKUP($A40&amp;"*",'各都道府県の状況（前日）'!$A:$I,G$3,FALSE), "※5", ""))), "")</f>
        <v>52</v>
      </c>
      <c r="H40" s="40">
        <f>IFERROR(INT(TRIM(SUBSTITUTE(VLOOKUP($A40&amp;"*",'各都道府県の状況（前日）'!$A:$I,H$3,FALSE), "※5", ""))), "")</f>
        <v>210</v>
      </c>
      <c r="I40" s="40">
        <f>IFERROR(INT(TRIM(SUBSTITUTE(VLOOKUP($A40&amp;"*",'各都道府県の状況（前日）'!$A:$I,I$3,FALSE), "※5", ""))), "")</f>
        <v>7</v>
      </c>
    </row>
    <row r="41" spans="1:9" x14ac:dyDescent="0.55000000000000004">
      <c r="A41" s="12" t="s">
        <v>217</v>
      </c>
      <c r="B41" s="13">
        <f t="shared" si="0"/>
        <v>44328</v>
      </c>
      <c r="C41" s="30" t="s">
        <v>46</v>
      </c>
      <c r="D41" s="40">
        <f>IFERROR(INT(TRIM(SUBSTITUTE(VLOOKUP($A41&amp;"*",'各都道府県の状況（前日）'!$A:$I,D$3,FALSE), "※5", ""))), "")</f>
        <v>1685</v>
      </c>
      <c r="E41" s="40">
        <f>IFERROR(INT(TRIM(SUBSTITUTE(VLOOKUP($A41&amp;"*",'各都道府県の状況（前日）'!$A:$I,E$3,FALSE), "※5", ""))), "")</f>
        <v>67225</v>
      </c>
      <c r="F41" s="40">
        <f>IFERROR(INT(TRIM(SUBSTITUTE(VLOOKUP($A41&amp;"*",'各都道府県の状況（前日）'!$A:$I,F$3,FALSE), "※5", ""))), "")</f>
        <v>1258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410</v>
      </c>
      <c r="I41" s="40">
        <f>IFERROR(INT(TRIM(SUBSTITUTE(VLOOKUP($A41&amp;"*",'各都道府県の状況（前日）'!$A:$I,I$3,FALSE), "※5", ""))), "")</f>
        <v>4</v>
      </c>
    </row>
    <row r="42" spans="1:9" x14ac:dyDescent="0.55000000000000004">
      <c r="A42" s="12" t="s">
        <v>218</v>
      </c>
      <c r="B42" s="13">
        <f t="shared" si="0"/>
        <v>44328</v>
      </c>
      <c r="C42" s="30" t="s">
        <v>47</v>
      </c>
      <c r="D42" s="40">
        <f>IFERROR(INT(TRIM(SUBSTITUTE(VLOOKUP($A42&amp;"*",'各都道府県の状況（前日）'!$A:$I,D$3,FALSE), "※5", ""))), "")</f>
        <v>2567</v>
      </c>
      <c r="E42" s="40">
        <f>IFERROR(INT(TRIM(SUBSTITUTE(VLOOKUP($A42&amp;"*",'各都道府県の状況（前日）'!$A:$I,E$3,FALSE), "※5", ""))), "")</f>
        <v>69986</v>
      </c>
      <c r="F42" s="40">
        <f>IFERROR(INT(TRIM(SUBSTITUTE(VLOOKUP($A42&amp;"*",'各都道府県の状況（前日）'!$A:$I,F$3,FALSE), "※5", ""))), "")</f>
        <v>2256</v>
      </c>
      <c r="G42" s="40">
        <f>IFERROR(INT(TRIM(SUBSTITUTE(VLOOKUP($A42&amp;"*",'各都道府県の状況（前日）'!$A:$I,G$3,FALSE), "※5", ""))), "")</f>
        <v>63</v>
      </c>
      <c r="H42" s="40">
        <f>IFERROR(INT(TRIM(SUBSTITUTE(VLOOKUP($A42&amp;"*",'各都道府県の状況（前日）'!$A:$I,H$3,FALSE), "※5", ""))), "")</f>
        <v>248</v>
      </c>
      <c r="I42" s="40">
        <f>IFERROR(INT(TRIM(SUBSTITUTE(VLOOKUP($A42&amp;"*",'各都道府県の状況（前日）'!$A:$I,I$3,FALSE), "※5", ""))), "")</f>
        <v>8</v>
      </c>
    </row>
    <row r="43" spans="1:9" x14ac:dyDescent="0.55000000000000004">
      <c r="A43" s="12" t="s">
        <v>219</v>
      </c>
      <c r="B43" s="13">
        <f t="shared" si="0"/>
        <v>44328</v>
      </c>
      <c r="C43" s="30" t="s">
        <v>48</v>
      </c>
      <c r="D43" s="40">
        <f>IFERROR(INT(TRIM(SUBSTITUTE(VLOOKUP($A43&amp;"*",'各都道府県の状況（前日）'!$A:$I,D$3,FALSE), "※5", ""))), "")</f>
        <v>1132</v>
      </c>
      <c r="E43" s="40">
        <f>IFERROR(INT(TRIM(SUBSTITUTE(VLOOKUP($A43&amp;"*",'各都道府県の状況（前日）'!$A:$I,E$3,FALSE), "※5", ""))), "")</f>
        <v>8604</v>
      </c>
      <c r="F43" s="40">
        <f>IFERROR(INT(TRIM(SUBSTITUTE(VLOOKUP($A43&amp;"*",'各都道府県の状況（前日）'!$A:$I,F$3,FALSE), "※5", ""))), "")</f>
        <v>1058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54</v>
      </c>
      <c r="I43" s="40">
        <f>IFERROR(INT(TRIM(SUBSTITUTE(VLOOKUP($A43&amp;"*",'各都道府県の状況（前日）'!$A:$I,I$3,FALSE), "※5", ""))), "")</f>
        <v>3</v>
      </c>
    </row>
    <row r="44" spans="1:9" x14ac:dyDescent="0.55000000000000004">
      <c r="A44" s="12" t="s">
        <v>220</v>
      </c>
      <c r="B44" s="13">
        <f t="shared" si="0"/>
        <v>44328</v>
      </c>
      <c r="C44" s="30" t="s">
        <v>49</v>
      </c>
      <c r="D44" s="40">
        <f>IFERROR(INT(TRIM(SUBSTITUTE(VLOOKUP($A44&amp;"*",'各都道府県の状況（前日）'!$A:$I,D$3,FALSE), "※5", ""))), "")</f>
        <v>28243</v>
      </c>
      <c r="E44" s="40">
        <f>IFERROR(INT(TRIM(SUBSTITUTE(VLOOKUP($A44&amp;"*",'各都道府県の状況（前日）'!$A:$I,E$3,FALSE), "※5", ""))), "")</f>
        <v>655689</v>
      </c>
      <c r="F44" s="40">
        <f>IFERROR(INT(TRIM(SUBSTITUTE(VLOOKUP($A44&amp;"*",'各都道府県の状況（前日）'!$A:$I,F$3,FALSE), "※5", ""))), "")</f>
        <v>22647</v>
      </c>
      <c r="G44" s="40">
        <f>IFERROR(INT(TRIM(SUBSTITUTE(VLOOKUP($A44&amp;"*",'各都道府県の状況（前日）'!$A:$I,G$3,FALSE), "※5", ""))), "")</f>
        <v>374</v>
      </c>
      <c r="H44" s="40">
        <f>IFERROR(INT(TRIM(SUBSTITUTE(VLOOKUP($A44&amp;"*",'各都道府県の状況（前日）'!$A:$I,H$3,FALSE), "※5", ""))), "")</f>
        <v>4534</v>
      </c>
      <c r="I44" s="40">
        <f>IFERROR(INT(TRIM(SUBSTITUTE(VLOOKUP($A44&amp;"*",'各都道府県の状況（前日）'!$A:$I,I$3,FALSE), "※5", ""))), "")</f>
        <v>61</v>
      </c>
    </row>
    <row r="45" spans="1:9" x14ac:dyDescent="0.55000000000000004">
      <c r="A45" s="12" t="s">
        <v>221</v>
      </c>
      <c r="B45" s="13">
        <f t="shared" si="0"/>
        <v>44328</v>
      </c>
      <c r="C45" s="30" t="s">
        <v>50</v>
      </c>
      <c r="D45" s="40">
        <f>IFERROR(INT(TRIM(SUBSTITUTE(VLOOKUP($A45&amp;"*",'各都道府県の状況（前日）'!$A:$I,D$3,FALSE), "※5", ""))), "")</f>
        <v>2091</v>
      </c>
      <c r="E45" s="40">
        <f>IFERROR(INT(TRIM(SUBSTITUTE(VLOOKUP($A45&amp;"*",'各都道府県の状況（前日）'!$A:$I,E$3,FALSE), "※5", ""))), "")</f>
        <v>43346</v>
      </c>
      <c r="F45" s="40">
        <f>IFERROR(INT(TRIM(SUBSTITUTE(VLOOKUP($A45&amp;"*",'各都道府県の状況（前日）'!$A:$I,F$3,FALSE), "※5", ""))), "")</f>
        <v>1650</v>
      </c>
      <c r="G45" s="40">
        <f>IFERROR(INT(TRIM(SUBSTITUTE(VLOOKUP($A45&amp;"*",'各都道府県の状況（前日）'!$A:$I,G$3,FALSE), "※5", ""))), "")</f>
        <v>15</v>
      </c>
      <c r="H45" s="40">
        <f>IFERROR(INT(TRIM(SUBSTITUTE(VLOOKUP($A45&amp;"*",'各都道府県の状況（前日）'!$A:$I,H$3,FALSE), "※5", ""))), "")</f>
        <v>364</v>
      </c>
      <c r="I45" s="40">
        <f>IFERROR(INT(TRIM(SUBSTITUTE(VLOOKUP($A45&amp;"*",'各都道府県の状況（前日）'!$A:$I,I$3,FALSE), "※5", ""))), "")</f>
        <v>3</v>
      </c>
    </row>
    <row r="46" spans="1:9" ht="21" customHeight="1" x14ac:dyDescent="0.55000000000000004">
      <c r="A46" s="12" t="s">
        <v>222</v>
      </c>
      <c r="B46" s="13">
        <f t="shared" si="0"/>
        <v>44328</v>
      </c>
      <c r="C46" s="30" t="s">
        <v>51</v>
      </c>
      <c r="D46" s="40">
        <f>IFERROR(INT(TRIM(SUBSTITUTE(VLOOKUP($A46&amp;"*",'各都道府県の状況（前日）'!$A:$I,D$3,FALSE), "※5", ""))), "")</f>
        <v>2603</v>
      </c>
      <c r="E46" s="40">
        <f>IFERROR(INT(TRIM(SUBSTITUTE(VLOOKUP($A46&amp;"*",'各都道府県の状況（前日）'!$A:$I,E$3,FALSE), "※5", ""))), "")</f>
        <v>99416</v>
      </c>
      <c r="F46" s="40">
        <f>IFERROR(INT(TRIM(SUBSTITUTE(VLOOKUP($A46&amp;"*",'各都道府県の状況（前日）'!$A:$I,F$3,FALSE), "※5", ""))), "")</f>
        <v>2037</v>
      </c>
      <c r="G46" s="40">
        <f>IFERROR(INT(TRIM(SUBSTITUTE(VLOOKUP($A46&amp;"*",'各都道府県の状況（前日）'!$A:$I,G$3,FALSE), "※5", ""))), "")</f>
        <v>46</v>
      </c>
      <c r="H46" s="40">
        <f>IFERROR(INT(TRIM(SUBSTITUTE(VLOOKUP($A46&amp;"*",'各都道府県の状況（前日）'!$A:$I,H$3,FALSE), "※5", ""))), "")</f>
        <v>523</v>
      </c>
      <c r="I46" s="40">
        <f>IFERROR(INT(TRIM(SUBSTITUTE(VLOOKUP($A46&amp;"*",'各都道府県の状況（前日）'!$A:$I,I$3,FALSE), "※5", ""))), "")</f>
        <v>13</v>
      </c>
    </row>
    <row r="47" spans="1:9" x14ac:dyDescent="0.55000000000000004">
      <c r="A47" s="12" t="s">
        <v>223</v>
      </c>
      <c r="B47" s="13">
        <f t="shared" si="0"/>
        <v>44328</v>
      </c>
      <c r="C47" s="30" t="s">
        <v>52</v>
      </c>
      <c r="D47" s="40">
        <f>IFERROR(INT(TRIM(SUBSTITUTE(VLOOKUP($A47&amp;"*",'各都道府県の状況（前日）'!$A:$I,D$3,FALSE), "※5", ""))), "")</f>
        <v>4914</v>
      </c>
      <c r="E47" s="40">
        <f>IFERROR(INT(TRIM(SUBSTITUTE(VLOOKUP($A47&amp;"*",'各都道府県の状況（前日）'!$A:$I,E$3,FALSE), "※5", ""))), "")</f>
        <v>69306</v>
      </c>
      <c r="F47" s="40">
        <f>IFERROR(INT(TRIM(SUBSTITUTE(VLOOKUP($A47&amp;"*",'各都道府県の状況（前日）'!$A:$I,F$3,FALSE), "※5", ""))), "")</f>
        <v>4140</v>
      </c>
      <c r="G47" s="40">
        <f>IFERROR(INT(TRIM(SUBSTITUTE(VLOOKUP($A47&amp;"*",'各都道府県の状況（前日）'!$A:$I,G$3,FALSE), "※5", ""))), "")</f>
        <v>83</v>
      </c>
      <c r="H47" s="40">
        <f>IFERROR(INT(TRIM(SUBSTITUTE(VLOOKUP($A47&amp;"*",'各都道府県の状況（前日）'!$A:$I,H$3,FALSE), "※5", ""))), "")</f>
        <v>691</v>
      </c>
      <c r="I47" s="40">
        <f>IFERROR(INT(TRIM(SUBSTITUTE(VLOOKUP($A47&amp;"*",'各都道府県の状況（前日）'!$A:$I,I$3,FALSE), "※5", ""))), "")</f>
        <v>18</v>
      </c>
    </row>
    <row r="48" spans="1:9" x14ac:dyDescent="0.55000000000000004">
      <c r="A48" s="12" t="s">
        <v>224</v>
      </c>
      <c r="B48" s="13">
        <f t="shared" si="0"/>
        <v>44328</v>
      </c>
      <c r="C48" s="30" t="s">
        <v>53</v>
      </c>
      <c r="D48" s="40">
        <f>IFERROR(INT(TRIM(SUBSTITUTE(VLOOKUP($A48&amp;"*",'各都道府県の状況（前日）'!$A:$I,D$3,FALSE), "※5", ""))), "")</f>
        <v>2590</v>
      </c>
      <c r="E48" s="40">
        <f>IFERROR(INT(TRIM(SUBSTITUTE(VLOOKUP($A48&amp;"*",'各都道府県の状況（前日）'!$A:$I,E$3,FALSE), "※5", ""))), "")</f>
        <v>123713</v>
      </c>
      <c r="F48" s="40">
        <f>IFERROR(INT(TRIM(SUBSTITUTE(VLOOKUP($A48&amp;"*",'各都道府県の状況（前日）'!$A:$I,F$3,FALSE), "※5", ""))), "")</f>
        <v>1878</v>
      </c>
      <c r="G48" s="40">
        <f>IFERROR(INT(TRIM(SUBSTITUTE(VLOOKUP($A48&amp;"*",'各都道府県の状況（前日）'!$A:$I,G$3,FALSE), "※5", ""))), "")</f>
        <v>30</v>
      </c>
      <c r="H48" s="40">
        <f>IFERROR(INT(TRIM(SUBSTITUTE(VLOOKUP($A48&amp;"*",'各都道府県の状況（前日）'!$A:$I,H$3,FALSE), "※5", ""))), "")</f>
        <v>682</v>
      </c>
      <c r="I48" s="40">
        <f>IFERROR(INT(TRIM(SUBSTITUTE(VLOOKUP($A48&amp;"*",'各都道府県の状況（前日）'!$A:$I,I$3,FALSE), "※5", ""))), "")</f>
        <v>3</v>
      </c>
    </row>
    <row r="49" spans="1:9" x14ac:dyDescent="0.55000000000000004">
      <c r="A49" s="12" t="s">
        <v>225</v>
      </c>
      <c r="B49" s="13">
        <f t="shared" si="0"/>
        <v>44328</v>
      </c>
      <c r="C49" s="30" t="s">
        <v>54</v>
      </c>
      <c r="D49" s="40">
        <f>IFERROR(INT(TRIM(SUBSTITUTE(VLOOKUP($A49&amp;"*",'各都道府県の状況（前日）'!$A:$I,D$3,FALSE), "※5", ""))), "")</f>
        <v>2697</v>
      </c>
      <c r="E49" s="40">
        <f>IFERROR(INT(TRIM(SUBSTITUTE(VLOOKUP($A49&amp;"*",'各都道府県の状況（前日）'!$A:$I,E$3,FALSE), "※5", ""))), "")</f>
        <v>35075</v>
      </c>
      <c r="F49" s="40">
        <f>IFERROR(INT(TRIM(SUBSTITUTE(VLOOKUP($A49&amp;"*",'各都道府県の状況（前日）'!$A:$I,F$3,FALSE), "※5", ""))), "")</f>
        <v>2207</v>
      </c>
      <c r="G49" s="40">
        <f>IFERROR(INT(TRIM(SUBSTITUTE(VLOOKUP($A49&amp;"*",'各都道府県の状況（前日）'!$A:$I,G$3,FALSE), "※5", ""))), "")</f>
        <v>25</v>
      </c>
      <c r="H49" s="40">
        <f>IFERROR(INT(TRIM(SUBSTITUTE(VLOOKUP($A49&amp;"*",'各都道府県の状況（前日）'!$A:$I,H$3,FALSE), "※5", ""))), "")</f>
        <v>457</v>
      </c>
      <c r="I49" s="40">
        <f>IFERROR(INT(TRIM(SUBSTITUTE(VLOOKUP($A49&amp;"*",'各都道府県の状況（前日）'!$A:$I,I$3,FALSE), "※5", ""))), "")</f>
        <v>5</v>
      </c>
    </row>
    <row r="50" spans="1:9" x14ac:dyDescent="0.55000000000000004">
      <c r="A50" s="12" t="s">
        <v>226</v>
      </c>
      <c r="B50" s="13">
        <f t="shared" si="0"/>
        <v>44328</v>
      </c>
      <c r="C50" s="30" t="s">
        <v>55</v>
      </c>
      <c r="D50" s="40">
        <f>IFERROR(INT(TRIM(SUBSTITUTE(VLOOKUP($A50&amp;"*",'各都道府県の状況（前日）'!$A:$I,D$3,FALSE), "※5", ""))), "")</f>
        <v>2710</v>
      </c>
      <c r="E50" s="40">
        <f>IFERROR(INT(TRIM(SUBSTITUTE(VLOOKUP($A50&amp;"*",'各都道府県の状況（前日）'!$A:$I,E$3,FALSE), "※5", ""))), "")</f>
        <v>89488</v>
      </c>
      <c r="F50" s="40">
        <f>IFERROR(INT(TRIM(SUBSTITUTE(VLOOKUP($A50&amp;"*",'各都道府県の状況（前日）'!$A:$I,F$3,FALSE), "※5", ""))), "")</f>
        <v>2213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436</v>
      </c>
      <c r="I50" s="40">
        <f>IFERROR(INT(TRIM(SUBSTITUTE(VLOOKUP($A50&amp;"*",'各都道府県の状況（前日）'!$A:$I,I$3,FALSE), "※5", ""))), "")</f>
        <v>4</v>
      </c>
    </row>
    <row r="51" spans="1:9" x14ac:dyDescent="0.55000000000000004">
      <c r="A51" s="12" t="s">
        <v>227</v>
      </c>
      <c r="B51" s="13">
        <f t="shared" si="0"/>
        <v>44328</v>
      </c>
      <c r="C51" s="30" t="s">
        <v>56</v>
      </c>
      <c r="D51" s="40">
        <f>IFERROR(INT(TRIM(SUBSTITUTE(VLOOKUP($A51&amp;"*",'各都道府県の状況（前日）'!$A:$I,D$3,FALSE), "※5", ""))), "")</f>
        <v>13372</v>
      </c>
      <c r="E51" s="40">
        <f>IFERROR(INT(TRIM(SUBSTITUTE(VLOOKUP($A51&amp;"*",'各都道府県の状況（前日）'!$A:$I,E$3,FALSE), "※5", ""))), "")</f>
        <v>199885</v>
      </c>
      <c r="F51" s="40">
        <f>IFERROR(INT(TRIM(SUBSTITUTE(VLOOKUP($A51&amp;"*",'各都道府県の状況（前日）'!$A:$I,F$3,FALSE), "※5", ""))), "")</f>
        <v>12047</v>
      </c>
      <c r="G51" s="40">
        <f>IFERROR(INT(TRIM(SUBSTITUTE(VLOOKUP($A51&amp;"*",'各都道府県の状況（前日）'!$A:$I,G$3,FALSE), "※5", ""))), "")</f>
        <v>140</v>
      </c>
      <c r="H51" s="40">
        <f>IFERROR(INT(TRIM(SUBSTITUTE(VLOOKUP($A51&amp;"*",'各都道府県の状況（前日）'!$A:$I,H$3,FALSE), "※5", ""))), "")</f>
        <v>1191</v>
      </c>
      <c r="I51" s="40">
        <f>IFERROR(INT(TRIM(SUBSTITUTE(VLOOKUP($A51&amp;"*",'各都道府県の状況（前日）'!$A:$I,I$3,FALSE), "※5", ""))), "")</f>
        <v>15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24" t="s">
        <v>278</v>
      </c>
      <c r="C1" s="125"/>
      <c r="D1" s="125"/>
      <c r="E1" s="125"/>
      <c r="F1" s="125"/>
      <c r="G1" s="125"/>
      <c r="H1" s="125"/>
      <c r="I1" s="125"/>
    </row>
    <row r="2" spans="1:9" ht="28.5" customHeight="1" x14ac:dyDescent="0.55000000000000004">
      <c r="B2" s="126" t="s">
        <v>228</v>
      </c>
      <c r="C2" s="125"/>
      <c r="D2" s="125"/>
      <c r="E2" s="125"/>
      <c r="F2" s="125"/>
      <c r="G2" s="125"/>
      <c r="H2" s="125"/>
      <c r="I2" s="125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27" t="s">
        <v>180</v>
      </c>
      <c r="C4" s="129" t="s">
        <v>334</v>
      </c>
      <c r="D4" s="131" t="s">
        <v>335</v>
      </c>
      <c r="E4" s="133" t="s">
        <v>336</v>
      </c>
      <c r="F4" s="134"/>
      <c r="G4" s="135" t="s">
        <v>337</v>
      </c>
      <c r="H4" s="135" t="s">
        <v>338</v>
      </c>
      <c r="I4" s="19"/>
    </row>
    <row r="5" spans="1:9" ht="13.25" customHeight="1" x14ac:dyDescent="0.55000000000000004">
      <c r="B5" s="128"/>
      <c r="C5" s="130"/>
      <c r="D5" s="132"/>
      <c r="E5" s="111" t="s">
        <v>339</v>
      </c>
      <c r="F5" s="112" t="s">
        <v>340</v>
      </c>
      <c r="G5" s="136"/>
      <c r="H5" s="136"/>
      <c r="I5" s="19"/>
    </row>
    <row r="6" spans="1:9" ht="12" customHeight="1" x14ac:dyDescent="0.55000000000000004">
      <c r="A6" s="15" t="s">
        <v>181</v>
      </c>
      <c r="B6" s="20" t="s">
        <v>229</v>
      </c>
      <c r="C6" s="113">
        <v>28040</v>
      </c>
      <c r="D6" s="113">
        <v>573238</v>
      </c>
      <c r="E6" s="113">
        <v>3478</v>
      </c>
      <c r="F6" s="114">
        <v>26</v>
      </c>
      <c r="G6" s="113">
        <v>23346</v>
      </c>
      <c r="H6" s="114">
        <v>913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13">
        <v>1873</v>
      </c>
      <c r="D7" s="113">
        <v>36929</v>
      </c>
      <c r="E7" s="114">
        <v>302</v>
      </c>
      <c r="F7" s="114">
        <v>5</v>
      </c>
      <c r="G7" s="113">
        <v>1544</v>
      </c>
      <c r="H7" s="114">
        <v>27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13">
        <v>1138</v>
      </c>
      <c r="D8" s="113">
        <v>62455</v>
      </c>
      <c r="E8" s="114">
        <v>190</v>
      </c>
      <c r="F8" s="114">
        <v>3</v>
      </c>
      <c r="G8" s="114">
        <v>910</v>
      </c>
      <c r="H8" s="114">
        <v>38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13">
        <v>8439</v>
      </c>
      <c r="D9" s="113">
        <v>126945</v>
      </c>
      <c r="E9" s="114">
        <v>396</v>
      </c>
      <c r="F9" s="114">
        <v>12</v>
      </c>
      <c r="G9" s="113">
        <v>7947</v>
      </c>
      <c r="H9" s="114">
        <v>74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14">
        <v>643</v>
      </c>
      <c r="D10" s="113">
        <v>11879</v>
      </c>
      <c r="E10" s="114">
        <v>156</v>
      </c>
      <c r="F10" s="114">
        <v>0</v>
      </c>
      <c r="G10" s="114">
        <v>478</v>
      </c>
      <c r="H10" s="114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13">
        <v>1638</v>
      </c>
      <c r="D11" s="113">
        <v>50974</v>
      </c>
      <c r="E11" s="114">
        <v>129</v>
      </c>
      <c r="F11" s="114">
        <v>6</v>
      </c>
      <c r="G11" s="113">
        <v>1472</v>
      </c>
      <c r="H11" s="114">
        <v>37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13">
        <v>4061</v>
      </c>
      <c r="D12" s="113">
        <v>202600</v>
      </c>
      <c r="E12" s="114">
        <v>630</v>
      </c>
      <c r="F12" s="114">
        <v>22</v>
      </c>
      <c r="G12" s="113">
        <v>3302</v>
      </c>
      <c r="H12" s="114">
        <v>129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13">
        <v>8749</v>
      </c>
      <c r="D13" s="113">
        <v>31120</v>
      </c>
      <c r="E13" s="114">
        <v>490</v>
      </c>
      <c r="F13" s="114">
        <v>15</v>
      </c>
      <c r="G13" s="113">
        <v>8124</v>
      </c>
      <c r="H13" s="114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13">
        <v>5682</v>
      </c>
      <c r="D14" s="113">
        <v>224618</v>
      </c>
      <c r="E14" s="114">
        <v>293</v>
      </c>
      <c r="F14" s="114">
        <v>4</v>
      </c>
      <c r="G14" s="113">
        <v>5315</v>
      </c>
      <c r="H14" s="114">
        <v>74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13">
        <v>6946</v>
      </c>
      <c r="D15" s="113">
        <v>149359</v>
      </c>
      <c r="E15" s="114">
        <v>738</v>
      </c>
      <c r="F15" s="114">
        <v>17</v>
      </c>
      <c r="G15" s="113">
        <v>6098</v>
      </c>
      <c r="H15" s="114">
        <v>110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13">
        <v>40548</v>
      </c>
      <c r="D16" s="113">
        <v>802472</v>
      </c>
      <c r="E16" s="113">
        <v>2739</v>
      </c>
      <c r="F16" s="114">
        <v>51</v>
      </c>
      <c r="G16" s="113">
        <v>37054</v>
      </c>
      <c r="H16" s="114">
        <v>755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13">
        <v>34872</v>
      </c>
      <c r="D17" s="113">
        <v>564741</v>
      </c>
      <c r="E17" s="113">
        <v>1356</v>
      </c>
      <c r="F17" s="114">
        <v>20</v>
      </c>
      <c r="G17" s="113">
        <v>32868</v>
      </c>
      <c r="H17" s="114">
        <v>648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13">
        <v>149061</v>
      </c>
      <c r="D18" s="113">
        <v>2117329</v>
      </c>
      <c r="E18" s="113">
        <v>7224</v>
      </c>
      <c r="F18" s="114">
        <v>86</v>
      </c>
      <c r="G18" s="113">
        <v>139906</v>
      </c>
      <c r="H18" s="113">
        <v>1931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13">
        <v>56572</v>
      </c>
      <c r="D19" s="113">
        <v>850769</v>
      </c>
      <c r="E19" s="113">
        <v>2140</v>
      </c>
      <c r="F19" s="114">
        <v>51</v>
      </c>
      <c r="G19" s="113">
        <v>53590</v>
      </c>
      <c r="H19" s="114">
        <v>842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13">
        <v>2694</v>
      </c>
      <c r="D20" s="113">
        <v>120637</v>
      </c>
      <c r="E20" s="114">
        <v>381</v>
      </c>
      <c r="F20" s="114">
        <v>3</v>
      </c>
      <c r="G20" s="113">
        <v>2286</v>
      </c>
      <c r="H20" s="114">
        <v>27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13">
        <v>1445</v>
      </c>
      <c r="D21" s="113">
        <v>55006</v>
      </c>
      <c r="E21" s="114">
        <v>148</v>
      </c>
      <c r="F21" s="114">
        <v>6</v>
      </c>
      <c r="G21" s="113">
        <v>1265</v>
      </c>
      <c r="H21" s="114">
        <v>32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13">
        <v>3028</v>
      </c>
      <c r="D22" s="113">
        <v>76186</v>
      </c>
      <c r="E22" s="114">
        <v>583</v>
      </c>
      <c r="F22" s="114">
        <v>17</v>
      </c>
      <c r="G22" s="113">
        <v>2355</v>
      </c>
      <c r="H22" s="114">
        <v>88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14">
        <v>963</v>
      </c>
      <c r="D23" s="113">
        <v>53881</v>
      </c>
      <c r="E23" s="114">
        <v>77</v>
      </c>
      <c r="F23" s="114">
        <v>1</v>
      </c>
      <c r="G23" s="114">
        <v>852</v>
      </c>
      <c r="H23" s="114">
        <v>34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13">
        <v>1347</v>
      </c>
      <c r="D24" s="113">
        <v>36365</v>
      </c>
      <c r="E24" s="114">
        <v>124</v>
      </c>
      <c r="F24" s="114">
        <v>3</v>
      </c>
      <c r="G24" s="113">
        <v>1206</v>
      </c>
      <c r="H24" s="114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13">
        <v>4192</v>
      </c>
      <c r="D25" s="113">
        <v>157363</v>
      </c>
      <c r="E25" s="114">
        <v>312</v>
      </c>
      <c r="F25" s="114">
        <v>8</v>
      </c>
      <c r="G25" s="113">
        <v>3863</v>
      </c>
      <c r="H25" s="114">
        <v>72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13">
        <v>7040</v>
      </c>
      <c r="D26" s="113">
        <v>205502</v>
      </c>
      <c r="E26" s="114">
        <v>963</v>
      </c>
      <c r="F26" s="114">
        <v>10</v>
      </c>
      <c r="G26" s="113">
        <v>5935</v>
      </c>
      <c r="H26" s="114">
        <v>142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13">
        <v>7027</v>
      </c>
      <c r="D27" s="113">
        <v>315045</v>
      </c>
      <c r="E27" s="114">
        <v>533</v>
      </c>
      <c r="F27" s="114">
        <v>6</v>
      </c>
      <c r="G27" s="113">
        <v>6365</v>
      </c>
      <c r="H27" s="114">
        <v>129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13">
        <v>37707</v>
      </c>
      <c r="D28" s="113">
        <v>600756</v>
      </c>
      <c r="E28" s="113">
        <v>4585</v>
      </c>
      <c r="F28" s="114">
        <v>54</v>
      </c>
      <c r="G28" s="113">
        <v>32465</v>
      </c>
      <c r="H28" s="114">
        <v>657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13">
        <v>4265</v>
      </c>
      <c r="D29" s="113">
        <v>104528</v>
      </c>
      <c r="E29" s="114">
        <v>528</v>
      </c>
      <c r="F29" s="114">
        <v>12</v>
      </c>
      <c r="G29" s="113">
        <v>3747</v>
      </c>
      <c r="H29" s="114">
        <v>95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13">
        <v>4309</v>
      </c>
      <c r="D30" s="113">
        <v>111487</v>
      </c>
      <c r="E30" s="114">
        <v>647</v>
      </c>
      <c r="F30" s="114">
        <v>10</v>
      </c>
      <c r="G30" s="113">
        <v>3594</v>
      </c>
      <c r="H30" s="114">
        <v>68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13">
        <v>13928</v>
      </c>
      <c r="D31" s="113">
        <v>229606</v>
      </c>
      <c r="E31" s="113">
        <v>1535</v>
      </c>
      <c r="F31" s="114">
        <v>30</v>
      </c>
      <c r="G31" s="113">
        <v>12249</v>
      </c>
      <c r="H31" s="114">
        <v>194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13">
        <v>92035</v>
      </c>
      <c r="D32" s="113">
        <v>1573865</v>
      </c>
      <c r="E32" s="113">
        <v>21812</v>
      </c>
      <c r="F32" s="114">
        <v>389</v>
      </c>
      <c r="G32" s="113">
        <v>67496</v>
      </c>
      <c r="H32" s="113">
        <v>1835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13">
        <v>35929</v>
      </c>
      <c r="D33" s="113">
        <v>411205</v>
      </c>
      <c r="E33" s="113">
        <v>4595</v>
      </c>
      <c r="F33" s="114">
        <v>101</v>
      </c>
      <c r="G33" s="113">
        <v>30523</v>
      </c>
      <c r="H33" s="114">
        <v>811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13">
        <v>7137</v>
      </c>
      <c r="D34" s="113">
        <v>136175</v>
      </c>
      <c r="E34" s="114">
        <v>875</v>
      </c>
      <c r="F34" s="114">
        <v>25</v>
      </c>
      <c r="G34" s="113">
        <v>6170</v>
      </c>
      <c r="H34" s="114">
        <v>92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13">
        <v>2414</v>
      </c>
      <c r="D35" s="113">
        <v>36332</v>
      </c>
      <c r="E35" s="114">
        <v>217</v>
      </c>
      <c r="F35" s="114">
        <v>36</v>
      </c>
      <c r="G35" s="113">
        <v>2125</v>
      </c>
      <c r="H35" s="114">
        <v>34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14">
        <v>405</v>
      </c>
      <c r="D36" s="113">
        <v>65771</v>
      </c>
      <c r="E36" s="114">
        <v>40</v>
      </c>
      <c r="F36" s="114">
        <v>1</v>
      </c>
      <c r="G36" s="114">
        <v>357</v>
      </c>
      <c r="H36" s="114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14">
        <v>394</v>
      </c>
      <c r="D37" s="113">
        <v>21314</v>
      </c>
      <c r="E37" s="114">
        <v>35</v>
      </c>
      <c r="F37" s="114">
        <v>1</v>
      </c>
      <c r="G37" s="114">
        <v>359</v>
      </c>
      <c r="H37" s="114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13">
        <v>5443</v>
      </c>
      <c r="D38" s="113">
        <v>108427</v>
      </c>
      <c r="E38" s="114">
        <v>863</v>
      </c>
      <c r="F38" s="114">
        <v>20</v>
      </c>
      <c r="G38" s="113">
        <v>3492</v>
      </c>
      <c r="H38" s="114">
        <v>49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13">
        <v>7303</v>
      </c>
      <c r="D39" s="113">
        <v>307758</v>
      </c>
      <c r="E39" s="114">
        <v>762</v>
      </c>
      <c r="F39" s="114">
        <v>13</v>
      </c>
      <c r="G39" s="113">
        <v>5995</v>
      </c>
      <c r="H39" s="114">
        <v>111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13">
        <v>2231</v>
      </c>
      <c r="D40" s="113">
        <v>82172</v>
      </c>
      <c r="E40" s="114">
        <v>428</v>
      </c>
      <c r="F40" s="114">
        <v>6</v>
      </c>
      <c r="G40" s="113">
        <v>1754</v>
      </c>
      <c r="H40" s="114">
        <v>49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13">
        <v>1526</v>
      </c>
      <c r="D41" s="113">
        <v>48606</v>
      </c>
      <c r="E41" s="114">
        <v>210</v>
      </c>
      <c r="F41" s="114">
        <v>7</v>
      </c>
      <c r="G41" s="113">
        <v>1264</v>
      </c>
      <c r="H41" s="114">
        <v>52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13">
        <v>1685</v>
      </c>
      <c r="D42" s="113">
        <v>67225</v>
      </c>
      <c r="E42" s="114">
        <v>410</v>
      </c>
      <c r="F42" s="114">
        <v>4</v>
      </c>
      <c r="G42" s="113">
        <v>1258</v>
      </c>
      <c r="H42" s="114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13">
        <v>2567</v>
      </c>
      <c r="D43" s="113">
        <v>69986</v>
      </c>
      <c r="E43" s="114">
        <v>248</v>
      </c>
      <c r="F43" s="114">
        <v>8</v>
      </c>
      <c r="G43" s="113">
        <v>2256</v>
      </c>
      <c r="H43" s="114">
        <v>63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13">
        <v>1132</v>
      </c>
      <c r="D44" s="113">
        <v>8604</v>
      </c>
      <c r="E44" s="114">
        <v>54</v>
      </c>
      <c r="F44" s="114">
        <v>3</v>
      </c>
      <c r="G44" s="113">
        <v>1058</v>
      </c>
      <c r="H44" s="114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13">
        <v>28243</v>
      </c>
      <c r="D45" s="113">
        <v>655689</v>
      </c>
      <c r="E45" s="113">
        <v>4534</v>
      </c>
      <c r="F45" s="114">
        <v>61</v>
      </c>
      <c r="G45" s="113">
        <v>22647</v>
      </c>
      <c r="H45" s="114">
        <v>374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13">
        <v>2091</v>
      </c>
      <c r="D46" s="113">
        <v>43346</v>
      </c>
      <c r="E46" s="114">
        <v>364</v>
      </c>
      <c r="F46" s="114">
        <v>3</v>
      </c>
      <c r="G46" s="113">
        <v>1650</v>
      </c>
      <c r="H46" s="114">
        <v>15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13">
        <v>2603</v>
      </c>
      <c r="D47" s="113">
        <v>99416</v>
      </c>
      <c r="E47" s="114">
        <v>523</v>
      </c>
      <c r="F47" s="114">
        <v>13</v>
      </c>
      <c r="G47" s="113">
        <v>2037</v>
      </c>
      <c r="H47" s="114">
        <v>46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13">
        <v>4914</v>
      </c>
      <c r="D48" s="113">
        <v>69306</v>
      </c>
      <c r="E48" s="114">
        <v>691</v>
      </c>
      <c r="F48" s="114">
        <v>18</v>
      </c>
      <c r="G48" s="113">
        <v>4140</v>
      </c>
      <c r="H48" s="114">
        <v>83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13">
        <v>2590</v>
      </c>
      <c r="D49" s="113">
        <v>123713</v>
      </c>
      <c r="E49" s="114">
        <v>682</v>
      </c>
      <c r="F49" s="114">
        <v>3</v>
      </c>
      <c r="G49" s="113">
        <v>1878</v>
      </c>
      <c r="H49" s="114">
        <v>30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13">
        <v>2697</v>
      </c>
      <c r="D50" s="113">
        <v>35075</v>
      </c>
      <c r="E50" s="114">
        <v>457</v>
      </c>
      <c r="F50" s="114">
        <v>5</v>
      </c>
      <c r="G50" s="113">
        <v>2207</v>
      </c>
      <c r="H50" s="114">
        <v>25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13">
        <v>2710</v>
      </c>
      <c r="D51" s="113">
        <v>89488</v>
      </c>
      <c r="E51" s="114">
        <v>436</v>
      </c>
      <c r="F51" s="114">
        <v>4</v>
      </c>
      <c r="G51" s="113">
        <v>2213</v>
      </c>
      <c r="H51" s="114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13">
        <v>13372</v>
      </c>
      <c r="D52" s="113">
        <v>199885</v>
      </c>
      <c r="E52" s="113">
        <v>1191</v>
      </c>
      <c r="F52" s="114">
        <v>15</v>
      </c>
      <c r="G52" s="113">
        <v>12047</v>
      </c>
      <c r="H52" s="114">
        <v>140</v>
      </c>
      <c r="I52" s="25"/>
    </row>
    <row r="53" spans="1:9" ht="12" customHeight="1" x14ac:dyDescent="0.55000000000000004">
      <c r="B53" s="22" t="s">
        <v>276</v>
      </c>
      <c r="C53" s="114">
        <v>149</v>
      </c>
      <c r="D53" s="115" t="s">
        <v>341</v>
      </c>
      <c r="E53" s="114">
        <v>0</v>
      </c>
      <c r="F53" s="115" t="s">
        <v>341</v>
      </c>
      <c r="G53" s="114">
        <v>149</v>
      </c>
      <c r="H53" s="115" t="s">
        <v>341</v>
      </c>
      <c r="I53" s="25"/>
    </row>
    <row r="54" spans="1:9" ht="12" customHeight="1" x14ac:dyDescent="0.55000000000000004">
      <c r="B54" s="21" t="s">
        <v>164</v>
      </c>
      <c r="C54" s="113">
        <v>655777</v>
      </c>
      <c r="D54" s="113">
        <v>12125148</v>
      </c>
      <c r="E54" s="113">
        <v>70104</v>
      </c>
      <c r="F54" s="113">
        <v>1214</v>
      </c>
      <c r="G54" s="113">
        <v>571211</v>
      </c>
      <c r="H54" s="113">
        <v>11161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2021-05-13T14:56:47Z</dcterms:modified>
</cp:coreProperties>
</file>