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Desktop\analyze\"/>
    </mc:Choice>
  </mc:AlternateContent>
  <xr:revisionPtr revIDLastSave="0" documentId="13_ncr:1_{2CBAB341-F77A-4CBA-BEE6-C3A5A381B1A8}" xr6:coauthVersionLast="28" xr6:coauthVersionMax="28" xr10:uidLastSave="{00000000-0000-0000-0000-000000000000}"/>
  <bookViews>
    <workbookView xWindow="0" yWindow="0" windowWidth="20490" windowHeight="7530" xr2:uid="{16A8F0F1-610B-4D6C-BA3E-8D2CBC1A279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O6" i="1"/>
  <c r="O15" i="1"/>
  <c r="O14" i="1"/>
  <c r="O10" i="1"/>
  <c r="O9" i="1"/>
  <c r="O8" i="1"/>
  <c r="O5" i="1"/>
  <c r="O3" i="1"/>
  <c r="O2" i="1"/>
  <c r="M2" i="1"/>
  <c r="M3" i="1"/>
  <c r="M4" i="1"/>
  <c r="M6" i="1"/>
  <c r="M15" i="1"/>
  <c r="M10" i="1"/>
  <c r="M8" i="1"/>
  <c r="M16" i="1"/>
  <c r="K15" i="1"/>
  <c r="K14" i="1"/>
  <c r="K12" i="1"/>
  <c r="K11" i="1"/>
  <c r="K10" i="1"/>
  <c r="K8" i="1"/>
  <c r="K7" i="1"/>
  <c r="K6" i="1"/>
  <c r="K5" i="1"/>
  <c r="K4" i="1"/>
  <c r="K3" i="1"/>
  <c r="K2" i="1"/>
  <c r="K16" i="1" s="1"/>
  <c r="I15" i="1"/>
  <c r="I12" i="1"/>
  <c r="I10" i="1"/>
  <c r="I8" i="1"/>
  <c r="I7" i="1"/>
  <c r="I2" i="1"/>
  <c r="I6" i="1"/>
  <c r="I5" i="1"/>
  <c r="I4" i="1"/>
  <c r="I3" i="1"/>
  <c r="G4" i="1"/>
  <c r="E2" i="1"/>
  <c r="G10" i="1"/>
  <c r="E10" i="1"/>
  <c r="G8" i="1"/>
  <c r="G7" i="1"/>
  <c r="G6" i="1"/>
  <c r="G5" i="1"/>
  <c r="G3" i="1"/>
  <c r="G2" i="1"/>
  <c r="E15" i="1"/>
  <c r="E12" i="1"/>
  <c r="G12" i="1" s="1"/>
  <c r="E8" i="1"/>
  <c r="E7" i="1"/>
  <c r="E6" i="1"/>
  <c r="E5" i="1"/>
  <c r="E4" i="1"/>
  <c r="C16" i="1"/>
  <c r="O16" i="1" l="1"/>
  <c r="I16" i="1"/>
  <c r="G16" i="1"/>
  <c r="E16" i="1"/>
</calcChain>
</file>

<file path=xl/sharedStrings.xml><?xml version="1.0" encoding="utf-8"?>
<sst xmlns="http://schemas.openxmlformats.org/spreadsheetml/2006/main" count="28" uniqueCount="25">
  <si>
    <t>Max suggestions</t>
  </si>
  <si>
    <t>Split by</t>
  </si>
  <si>
    <t>Correlation</t>
  </si>
  <si>
    <t>Contextualization</t>
  </si>
  <si>
    <t>Clean search</t>
  </si>
  <si>
    <t>Prioritization</t>
  </si>
  <si>
    <t>Search preview</t>
  </si>
  <si>
    <t>Search history</t>
  </si>
  <si>
    <t>Trending searches</t>
  </si>
  <si>
    <t>Wildcard</t>
  </si>
  <si>
    <t>General sugg</t>
  </si>
  <si>
    <t>Flipkart</t>
  </si>
  <si>
    <t>Amazon</t>
  </si>
  <si>
    <t>Myntra</t>
  </si>
  <si>
    <t>BestBuy</t>
  </si>
  <si>
    <t>Total weightage</t>
  </si>
  <si>
    <t>Total score</t>
  </si>
  <si>
    <t>Features</t>
  </si>
  <si>
    <t>TATA CliQ</t>
  </si>
  <si>
    <t>Multiple diff sugg</t>
  </si>
  <si>
    <t>Min entries</t>
  </si>
  <si>
    <t>Degree of prom</t>
  </si>
  <si>
    <t>Google</t>
  </si>
  <si>
    <t>N/A</t>
  </si>
  <si>
    <t>(Out of 72.5)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</si>
</sst>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0" borderId="4" applyNumberFormat="0" applyFill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1" xfId="1" applyAlignment="1">
      <alignment horizontal="center"/>
    </xf>
    <xf numFmtId="0" fontId="3" fillId="2" borderId="2" xfId="3" applyAlignment="1">
      <alignment horizontal="center"/>
    </xf>
    <xf numFmtId="0" fontId="2" fillId="0" borderId="0" xfId="2" applyAlignment="1">
      <alignment horizontal="center"/>
    </xf>
    <xf numFmtId="0" fontId="4" fillId="0" borderId="4" xfId="4" applyAlignment="1">
      <alignment horizontal="center"/>
    </xf>
    <xf numFmtId="0" fontId="1" fillId="7" borderId="4" xfId="9" applyBorder="1" applyAlignment="1">
      <alignment horizontal="center"/>
    </xf>
    <xf numFmtId="0" fontId="1" fillId="5" borderId="4" xfId="7" applyBorder="1" applyAlignment="1">
      <alignment horizontal="center"/>
    </xf>
    <xf numFmtId="0" fontId="6" fillId="6" borderId="4" xfId="8" applyFont="1" applyBorder="1" applyAlignment="1">
      <alignment horizontal="center"/>
    </xf>
    <xf numFmtId="0" fontId="1" fillId="4" borderId="4" xfId="6" applyBorder="1" applyAlignment="1">
      <alignment horizontal="center"/>
    </xf>
    <xf numFmtId="0" fontId="1" fillId="6" borderId="4" xfId="4" applyFont="1" applyFill="1" applyAlignment="1">
      <alignment horizontal="center"/>
    </xf>
    <xf numFmtId="0" fontId="1" fillId="3" borderId="3" xfId="5" applyBorder="1" applyAlignment="1">
      <alignment horizontal="center"/>
    </xf>
  </cellXfs>
  <cellStyles count="10">
    <cellStyle name="20% - Accent1" xfId="5" builtinId="30"/>
    <cellStyle name="40% - Accent4" xfId="7" builtinId="43"/>
    <cellStyle name="60% - Accent2" xfId="6" builtinId="36"/>
    <cellStyle name="60% - Accent6" xfId="9" builtinId="52"/>
    <cellStyle name="Accent6" xfId="8" builtinId="49"/>
    <cellStyle name="Heading 3" xfId="1" builtinId="18"/>
    <cellStyle name="Heading 4" xfId="2" builtinId="19"/>
    <cellStyle name="Normal" xfId="0" builtinId="0"/>
    <cellStyle name="Output" xfId="3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76D4-783F-4F6E-9E75-649A34C48E50}">
  <dimension ref="A1:P17"/>
  <sheetViews>
    <sheetView tabSelected="1" workbookViewId="0">
      <selection activeCell="G3" sqref="G3:H3"/>
    </sheetView>
  </sheetViews>
  <sheetFormatPr defaultRowHeight="15" x14ac:dyDescent="0.25"/>
  <sheetData>
    <row r="1" spans="1:16" ht="15.75" thickBot="1" x14ac:dyDescent="0.3">
      <c r="A1" s="2" t="s">
        <v>17</v>
      </c>
      <c r="B1" s="2"/>
      <c r="C1" s="2" t="s">
        <v>15</v>
      </c>
      <c r="D1" s="2"/>
      <c r="E1" s="2" t="s">
        <v>11</v>
      </c>
      <c r="F1" s="2"/>
      <c r="G1" s="2" t="s">
        <v>12</v>
      </c>
      <c r="H1" s="2"/>
      <c r="I1" s="2" t="s">
        <v>13</v>
      </c>
      <c r="J1" s="2"/>
      <c r="K1" s="2" t="s">
        <v>14</v>
      </c>
      <c r="L1" s="2"/>
      <c r="M1" s="2" t="s">
        <v>18</v>
      </c>
      <c r="N1" s="2"/>
      <c r="O1" s="2" t="s">
        <v>22</v>
      </c>
      <c r="P1" s="2"/>
    </row>
    <row r="2" spans="1:16" x14ac:dyDescent="0.25">
      <c r="A2" s="3" t="s">
        <v>2</v>
      </c>
      <c r="B2" s="3"/>
      <c r="C2" s="11">
        <v>15</v>
      </c>
      <c r="D2" s="11"/>
      <c r="E2" s="4">
        <f>15*(4/5)</f>
        <v>12</v>
      </c>
      <c r="F2" s="4"/>
      <c r="G2" s="4">
        <f>15*(4/5)</f>
        <v>12</v>
      </c>
      <c r="H2" s="4"/>
      <c r="I2" s="4">
        <f>15*(3.5/5)</f>
        <v>10.5</v>
      </c>
      <c r="J2" s="4"/>
      <c r="K2" s="4">
        <f>15*(5/5)</f>
        <v>15</v>
      </c>
      <c r="L2" s="4"/>
      <c r="M2" s="4">
        <f>15*(1.5/5)</f>
        <v>4.5</v>
      </c>
      <c r="N2" s="4"/>
      <c r="O2" s="4">
        <f>15*(5/5)</f>
        <v>15</v>
      </c>
      <c r="P2" s="4"/>
    </row>
    <row r="3" spans="1:16" x14ac:dyDescent="0.25">
      <c r="A3" s="3" t="s">
        <v>5</v>
      </c>
      <c r="B3" s="3"/>
      <c r="C3" s="11">
        <v>14</v>
      </c>
      <c r="D3" s="11"/>
      <c r="E3" s="4">
        <f>14*(4.5/5)</f>
        <v>12.6</v>
      </c>
      <c r="F3" s="4"/>
      <c r="G3" s="4">
        <f>14*(5/5)</f>
        <v>14</v>
      </c>
      <c r="H3" s="4"/>
      <c r="I3" s="4">
        <f>14*(3.5/5)</f>
        <v>9.7999999999999989</v>
      </c>
      <c r="J3" s="4"/>
      <c r="K3" s="4">
        <f>14*(4.5/5)</f>
        <v>12.6</v>
      </c>
      <c r="L3" s="4"/>
      <c r="M3" s="4">
        <f>14*(2/5)</f>
        <v>5.6000000000000005</v>
      </c>
      <c r="N3" s="4"/>
      <c r="O3" s="4">
        <f>14*(5/5)</f>
        <v>14</v>
      </c>
      <c r="P3" s="4"/>
    </row>
    <row r="4" spans="1:16" x14ac:dyDescent="0.25">
      <c r="A4" s="3" t="s">
        <v>1</v>
      </c>
      <c r="B4" s="3"/>
      <c r="C4" s="11">
        <v>12.5</v>
      </c>
      <c r="D4" s="11"/>
      <c r="E4" s="4">
        <f>12.5*(2.5/5)</f>
        <v>6.25</v>
      </c>
      <c r="F4" s="4"/>
      <c r="G4" s="4">
        <f>12.5*(1.5/5)</f>
        <v>3.75</v>
      </c>
      <c r="H4" s="4"/>
      <c r="I4" s="4">
        <f>12.5*(4/5)</f>
        <v>10</v>
      </c>
      <c r="J4" s="4"/>
      <c r="K4" s="4">
        <f>12.5*(3/5)</f>
        <v>7.5</v>
      </c>
      <c r="L4" s="4"/>
      <c r="M4" s="4">
        <f>12.5*(4/5)</f>
        <v>10</v>
      </c>
      <c r="N4" s="4"/>
      <c r="O4" s="4" t="s">
        <v>23</v>
      </c>
      <c r="P4" s="4"/>
    </row>
    <row r="5" spans="1:16" x14ac:dyDescent="0.25">
      <c r="A5" s="3" t="s">
        <v>19</v>
      </c>
      <c r="B5" s="3"/>
      <c r="C5" s="11">
        <v>12</v>
      </c>
      <c r="D5" s="11"/>
      <c r="E5" s="4">
        <f>12*(5/5)</f>
        <v>12</v>
      </c>
      <c r="F5" s="4"/>
      <c r="G5" s="4">
        <f>12*(5/5)</f>
        <v>12</v>
      </c>
      <c r="H5" s="4"/>
      <c r="I5" s="4">
        <f>12*(5/5)</f>
        <v>12</v>
      </c>
      <c r="J5" s="4"/>
      <c r="K5" s="4">
        <f>12*(5/5)</f>
        <v>12</v>
      </c>
      <c r="L5" s="4"/>
      <c r="M5" s="4">
        <v>0</v>
      </c>
      <c r="N5" s="4"/>
      <c r="O5" s="4">
        <f>12*(5/5)</f>
        <v>12</v>
      </c>
      <c r="P5" s="4"/>
    </row>
    <row r="6" spans="1:16" x14ac:dyDescent="0.25">
      <c r="A6" s="3" t="s">
        <v>9</v>
      </c>
      <c r="B6" s="3"/>
      <c r="C6" s="11">
        <v>10</v>
      </c>
      <c r="D6" s="11"/>
      <c r="E6" s="4">
        <f>10*(4/5)</f>
        <v>8</v>
      </c>
      <c r="F6" s="4"/>
      <c r="G6" s="4">
        <f>10*(4/5)</f>
        <v>8</v>
      </c>
      <c r="H6" s="4"/>
      <c r="I6" s="4">
        <f>10*(2.5/5)</f>
        <v>5</v>
      </c>
      <c r="J6" s="4"/>
      <c r="K6" s="4">
        <f>10*(5/5)</f>
        <v>10</v>
      </c>
      <c r="L6" s="4"/>
      <c r="M6" s="4">
        <f>10*(1/5)</f>
        <v>2</v>
      </c>
      <c r="N6" s="4"/>
      <c r="O6" s="4">
        <f>10*(3/5)</f>
        <v>6</v>
      </c>
      <c r="P6" s="4"/>
    </row>
    <row r="7" spans="1:16" x14ac:dyDescent="0.25">
      <c r="A7" s="3" t="s">
        <v>10</v>
      </c>
      <c r="B7" s="3"/>
      <c r="C7" s="11">
        <v>8</v>
      </c>
      <c r="D7" s="11"/>
      <c r="E7" s="4">
        <f>8*(5/5)</f>
        <v>8</v>
      </c>
      <c r="F7" s="4"/>
      <c r="G7" s="4">
        <f>8*(5/5)</f>
        <v>8</v>
      </c>
      <c r="H7" s="4"/>
      <c r="I7" s="4">
        <f>8*(5/5)</f>
        <v>8</v>
      </c>
      <c r="J7" s="4"/>
      <c r="K7" s="4">
        <f>8*(5/5)</f>
        <v>8</v>
      </c>
      <c r="L7" s="4"/>
      <c r="M7" s="4">
        <v>0</v>
      </c>
      <c r="N7" s="4"/>
      <c r="O7" s="4" t="s">
        <v>23</v>
      </c>
      <c r="P7" s="4"/>
    </row>
    <row r="8" spans="1:16" x14ac:dyDescent="0.25">
      <c r="A8" s="3" t="s">
        <v>20</v>
      </c>
      <c r="B8" s="3"/>
      <c r="C8" s="11">
        <v>7</v>
      </c>
      <c r="D8" s="11"/>
      <c r="E8" s="4">
        <f>7*(5/5)</f>
        <v>7</v>
      </c>
      <c r="F8" s="4"/>
      <c r="G8" s="4">
        <f>7*(5/5)</f>
        <v>7</v>
      </c>
      <c r="H8" s="4"/>
      <c r="I8" s="4">
        <f>7*(3/5)</f>
        <v>4.2</v>
      </c>
      <c r="J8" s="4"/>
      <c r="K8" s="4">
        <f>7*(5/5)</f>
        <v>7</v>
      </c>
      <c r="L8" s="4"/>
      <c r="M8" s="4">
        <f>7*(3/5)</f>
        <v>4.2</v>
      </c>
      <c r="N8" s="4"/>
      <c r="O8" s="4">
        <f>7*(5/5)</f>
        <v>7</v>
      </c>
      <c r="P8" s="4"/>
    </row>
    <row r="9" spans="1:16" x14ac:dyDescent="0.25">
      <c r="A9" s="3" t="s">
        <v>3</v>
      </c>
      <c r="B9" s="3"/>
      <c r="C9" s="11">
        <v>6</v>
      </c>
      <c r="D9" s="11"/>
      <c r="E9" s="4">
        <v>0</v>
      </c>
      <c r="F9" s="4"/>
      <c r="G9" s="4">
        <v>0</v>
      </c>
      <c r="H9" s="4"/>
      <c r="I9" s="4">
        <v>0</v>
      </c>
      <c r="J9" s="4"/>
      <c r="K9" s="4">
        <v>0</v>
      </c>
      <c r="L9" s="4"/>
      <c r="M9" s="4">
        <v>0</v>
      </c>
      <c r="N9" s="4"/>
      <c r="O9" s="4">
        <f>6*(5/5)</f>
        <v>6</v>
      </c>
      <c r="P9" s="4"/>
    </row>
    <row r="10" spans="1:16" x14ac:dyDescent="0.25">
      <c r="A10" s="3" t="s">
        <v>0</v>
      </c>
      <c r="B10" s="3"/>
      <c r="C10" s="11">
        <v>5</v>
      </c>
      <c r="D10" s="11"/>
      <c r="E10" s="4">
        <f>5*(3/5)</f>
        <v>3</v>
      </c>
      <c r="F10" s="4"/>
      <c r="G10" s="4">
        <f>C10*(4/5)</f>
        <v>4</v>
      </c>
      <c r="H10" s="4"/>
      <c r="I10" s="4">
        <f>5*(4/5)</f>
        <v>4</v>
      </c>
      <c r="J10" s="4"/>
      <c r="K10" s="4">
        <f>5*(5/5)</f>
        <v>5</v>
      </c>
      <c r="L10" s="4"/>
      <c r="M10" s="4">
        <f>5*(2.5/5)</f>
        <v>2.5</v>
      </c>
      <c r="N10" s="4"/>
      <c r="O10" s="4">
        <f>5*(4/5)</f>
        <v>4</v>
      </c>
      <c r="P10" s="4"/>
    </row>
    <row r="11" spans="1:16" x14ac:dyDescent="0.25">
      <c r="A11" s="3" t="s">
        <v>6</v>
      </c>
      <c r="B11" s="3"/>
      <c r="C11" s="11">
        <v>4</v>
      </c>
      <c r="D11" s="11"/>
      <c r="E11" s="4">
        <v>0</v>
      </c>
      <c r="F11" s="4"/>
      <c r="G11" s="4">
        <v>0</v>
      </c>
      <c r="H11" s="4"/>
      <c r="I11" s="4">
        <v>0</v>
      </c>
      <c r="J11" s="4"/>
      <c r="K11" s="4">
        <f>4*(5/5)</f>
        <v>4</v>
      </c>
      <c r="L11" s="4"/>
      <c r="M11" s="4">
        <v>0</v>
      </c>
      <c r="N11" s="4"/>
      <c r="O11" s="4" t="s">
        <v>23</v>
      </c>
      <c r="P11" s="4"/>
    </row>
    <row r="12" spans="1:16" x14ac:dyDescent="0.25">
      <c r="A12" s="3" t="s">
        <v>21</v>
      </c>
      <c r="B12" s="3"/>
      <c r="C12" s="11">
        <v>3</v>
      </c>
      <c r="D12" s="11"/>
      <c r="E12" s="4">
        <f>3*(5/5)</f>
        <v>3</v>
      </c>
      <c r="F12" s="4"/>
      <c r="G12" s="4">
        <f>E12*(5/5)</f>
        <v>3</v>
      </c>
      <c r="H12" s="4"/>
      <c r="I12" s="4">
        <f>3*(3/5)</f>
        <v>1.7999999999999998</v>
      </c>
      <c r="J12" s="4"/>
      <c r="K12" s="4">
        <f>3*(5/5)</f>
        <v>3</v>
      </c>
      <c r="L12" s="4"/>
      <c r="M12" s="4">
        <v>0</v>
      </c>
      <c r="N12" s="4"/>
      <c r="O12" s="4" t="s">
        <v>23</v>
      </c>
      <c r="P12" s="4"/>
    </row>
    <row r="13" spans="1:16" x14ac:dyDescent="0.25">
      <c r="A13" s="3" t="s">
        <v>8</v>
      </c>
      <c r="B13" s="3"/>
      <c r="C13" s="11">
        <v>2</v>
      </c>
      <c r="D13" s="11"/>
      <c r="E13" s="4">
        <v>0</v>
      </c>
      <c r="F13" s="4"/>
      <c r="G13" s="4">
        <v>0</v>
      </c>
      <c r="H13" s="4"/>
      <c r="I13" s="4">
        <v>0</v>
      </c>
      <c r="J13" s="4"/>
      <c r="K13" s="4">
        <v>0</v>
      </c>
      <c r="L13" s="4"/>
      <c r="M13" s="4">
        <v>0</v>
      </c>
      <c r="N13" s="4"/>
      <c r="O13" s="4">
        <v>0</v>
      </c>
      <c r="P13" s="4"/>
    </row>
    <row r="14" spans="1:16" x14ac:dyDescent="0.25">
      <c r="A14" s="3" t="s">
        <v>7</v>
      </c>
      <c r="B14" s="3"/>
      <c r="C14" s="11">
        <v>1</v>
      </c>
      <c r="D14" s="11"/>
      <c r="E14" s="4">
        <v>0</v>
      </c>
      <c r="F14" s="4"/>
      <c r="G14" s="4">
        <v>0</v>
      </c>
      <c r="H14" s="4"/>
      <c r="I14" s="4">
        <v>0</v>
      </c>
      <c r="J14" s="4"/>
      <c r="K14" s="4">
        <f>1*(5/5)</f>
        <v>1</v>
      </c>
      <c r="L14" s="4"/>
      <c r="M14" s="4">
        <v>0</v>
      </c>
      <c r="N14" s="4"/>
      <c r="O14" s="4">
        <f>1*(5/5)</f>
        <v>1</v>
      </c>
      <c r="P14" s="4"/>
    </row>
    <row r="15" spans="1:16" x14ac:dyDescent="0.25">
      <c r="A15" s="3" t="s">
        <v>4</v>
      </c>
      <c r="B15" s="3"/>
      <c r="C15" s="11">
        <v>0.5</v>
      </c>
      <c r="D15" s="11"/>
      <c r="E15" s="4">
        <f>0.5*(5/5)</f>
        <v>0.5</v>
      </c>
      <c r="F15" s="4"/>
      <c r="G15" s="4">
        <v>0.5</v>
      </c>
      <c r="H15" s="4"/>
      <c r="I15" s="4">
        <f>0.5*(3/5)</f>
        <v>0.3</v>
      </c>
      <c r="J15" s="4"/>
      <c r="K15" s="4">
        <f>0.5*(5/5)</f>
        <v>0.5</v>
      </c>
      <c r="L15" s="4"/>
      <c r="M15" s="4">
        <f>0.5*(2/5)</f>
        <v>0.2</v>
      </c>
      <c r="N15" s="4"/>
      <c r="O15" s="4">
        <f>0.5*(5/5)</f>
        <v>0.5</v>
      </c>
      <c r="P15" s="4"/>
    </row>
    <row r="16" spans="1:16" ht="15.75" thickBot="1" x14ac:dyDescent="0.3">
      <c r="A16" s="5" t="s">
        <v>16</v>
      </c>
      <c r="B16" s="5"/>
      <c r="C16" s="5">
        <f>SUM(C2:C15)</f>
        <v>100</v>
      </c>
      <c r="D16" s="5"/>
      <c r="E16" s="6">
        <f>SUM(E2:E15)</f>
        <v>72.349999999999994</v>
      </c>
      <c r="F16" s="6"/>
      <c r="G16" s="6">
        <f>SUM(G2:G15)</f>
        <v>72.25</v>
      </c>
      <c r="H16" s="6"/>
      <c r="I16" s="7">
        <f>SUM(I2:I15)</f>
        <v>65.599999999999994</v>
      </c>
      <c r="J16" s="7"/>
      <c r="K16" s="8">
        <f>SUM(K2:K15)</f>
        <v>85.6</v>
      </c>
      <c r="L16" s="8"/>
      <c r="M16" s="9">
        <f>SUM(M2:M15)</f>
        <v>29</v>
      </c>
      <c r="N16" s="9"/>
      <c r="O16" s="10">
        <f>SUM(O2:O15)</f>
        <v>65.5</v>
      </c>
      <c r="P16" s="10"/>
    </row>
    <row r="17" spans="15:16" ht="15.75" thickTop="1" x14ac:dyDescent="0.25">
      <c r="O17" s="1" t="s">
        <v>24</v>
      </c>
      <c r="P17" s="1"/>
    </row>
  </sheetData>
  <mergeCells count="129">
    <mergeCell ref="O13:P13"/>
    <mergeCell ref="O14:P14"/>
    <mergeCell ref="O15:P15"/>
    <mergeCell ref="O16:P16"/>
    <mergeCell ref="O17:P17"/>
    <mergeCell ref="O7:P7"/>
    <mergeCell ref="O8:P8"/>
    <mergeCell ref="O9:P9"/>
    <mergeCell ref="O10:P10"/>
    <mergeCell ref="O11:P11"/>
    <mergeCell ref="O12:P12"/>
    <mergeCell ref="O1:P1"/>
    <mergeCell ref="O2:P2"/>
    <mergeCell ref="O3:P3"/>
    <mergeCell ref="O5:P5"/>
    <mergeCell ref="O4:P4"/>
    <mergeCell ref="O6:P6"/>
    <mergeCell ref="M12:N12"/>
    <mergeCell ref="M13:N13"/>
    <mergeCell ref="M14:N14"/>
    <mergeCell ref="M15:N15"/>
    <mergeCell ref="M16:N16"/>
    <mergeCell ref="E16:F16"/>
    <mergeCell ref="M6:N6"/>
    <mergeCell ref="M7:N7"/>
    <mergeCell ref="M8:N8"/>
    <mergeCell ref="M9:N9"/>
    <mergeCell ref="M10:N10"/>
    <mergeCell ref="M11:N11"/>
    <mergeCell ref="A13:B13"/>
    <mergeCell ref="A14:B14"/>
    <mergeCell ref="A15:B15"/>
    <mergeCell ref="A16:B16"/>
    <mergeCell ref="A1:B1"/>
    <mergeCell ref="M1:N1"/>
    <mergeCell ref="M2:N2"/>
    <mergeCell ref="M3:N3"/>
    <mergeCell ref="M4:N4"/>
    <mergeCell ref="M5:N5"/>
    <mergeCell ref="K15:L15"/>
    <mergeCell ref="K16:L16"/>
    <mergeCell ref="C1:D1"/>
    <mergeCell ref="A4:B4"/>
    <mergeCell ref="A2:B2"/>
    <mergeCell ref="A3:B3"/>
    <mergeCell ref="A5:B5"/>
    <mergeCell ref="A6:B6"/>
    <mergeCell ref="A7:B7"/>
    <mergeCell ref="A8:B8"/>
    <mergeCell ref="K9:L9"/>
    <mergeCell ref="K10:L10"/>
    <mergeCell ref="K11:L11"/>
    <mergeCell ref="K12:L12"/>
    <mergeCell ref="K13:L13"/>
    <mergeCell ref="K14:L14"/>
    <mergeCell ref="I15:J15"/>
    <mergeCell ref="I16:J16"/>
    <mergeCell ref="K1:L1"/>
    <mergeCell ref="K2:L2"/>
    <mergeCell ref="K3:L3"/>
    <mergeCell ref="K4:L4"/>
    <mergeCell ref="K5:L5"/>
    <mergeCell ref="K6:L6"/>
    <mergeCell ref="K7:L7"/>
    <mergeCell ref="K8:L8"/>
    <mergeCell ref="I9:J9"/>
    <mergeCell ref="I10:J10"/>
    <mergeCell ref="I11:J11"/>
    <mergeCell ref="I12:J12"/>
    <mergeCell ref="I13:J13"/>
    <mergeCell ref="I14:J14"/>
    <mergeCell ref="G16:H16"/>
    <mergeCell ref="G1:H1"/>
    <mergeCell ref="I1:J1"/>
    <mergeCell ref="I2:J2"/>
    <mergeCell ref="I3:J3"/>
    <mergeCell ref="I4:J4"/>
    <mergeCell ref="I5:J5"/>
    <mergeCell ref="I6:J6"/>
    <mergeCell ref="I7:J7"/>
    <mergeCell ref="I8:J8"/>
    <mergeCell ref="G10:H10"/>
    <mergeCell ref="G11:H11"/>
    <mergeCell ref="G12:H12"/>
    <mergeCell ref="G13:H13"/>
    <mergeCell ref="G14:H14"/>
    <mergeCell ref="G15:H15"/>
    <mergeCell ref="E15:F15"/>
    <mergeCell ref="G2:H2"/>
    <mergeCell ref="G3:H3"/>
    <mergeCell ref="G4:H4"/>
    <mergeCell ref="G5:H5"/>
    <mergeCell ref="G6:H6"/>
    <mergeCell ref="G7:H7"/>
    <mergeCell ref="G8:H8"/>
    <mergeCell ref="G9:H9"/>
    <mergeCell ref="E9:F9"/>
    <mergeCell ref="E10:F10"/>
    <mergeCell ref="E11:F11"/>
    <mergeCell ref="E12:F12"/>
    <mergeCell ref="E13:F13"/>
    <mergeCell ref="E14:F14"/>
    <mergeCell ref="C15:D15"/>
    <mergeCell ref="C16:D16"/>
    <mergeCell ref="E1:F1"/>
    <mergeCell ref="E2:F2"/>
    <mergeCell ref="E3:F3"/>
    <mergeCell ref="E4:F4"/>
    <mergeCell ref="E5:F5"/>
    <mergeCell ref="E6:F6"/>
    <mergeCell ref="E7:F7"/>
    <mergeCell ref="E8:F8"/>
    <mergeCell ref="C9:D9"/>
    <mergeCell ref="C10:D10"/>
    <mergeCell ref="C11:D11"/>
    <mergeCell ref="C12:D12"/>
    <mergeCell ref="C13:D13"/>
    <mergeCell ref="C14:D14"/>
    <mergeCell ref="C2:D2"/>
    <mergeCell ref="C3:D3"/>
    <mergeCell ref="C4:D4"/>
    <mergeCell ref="C5:D5"/>
    <mergeCell ref="C6:D6"/>
    <mergeCell ref="C7:D7"/>
    <mergeCell ref="C8:D8"/>
    <mergeCell ref="A9:B9"/>
    <mergeCell ref="A10:B10"/>
    <mergeCell ref="A11:B11"/>
    <mergeCell ref="A12:B12"/>
  </mergeCells>
  <pageMargins left="0.7" right="0.7" top="0.75" bottom="0.75" header="0.3" footer="0.3"/>
  <pageSetup paperSize="9" orientation="portrait" verticalDpi="0" r:id="rId1"/>
  <ignoredErrors>
    <ignoredError sqref="I8 K4 K8 M15 M8 M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</dc:creator>
  <cp:lastModifiedBy>Mihir</cp:lastModifiedBy>
  <dcterms:created xsi:type="dcterms:W3CDTF">2018-05-24T04:59:34Z</dcterms:created>
  <dcterms:modified xsi:type="dcterms:W3CDTF">2018-05-25T13:40:58Z</dcterms:modified>
</cp:coreProperties>
</file>