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5.xml" ContentType="application/vnd.openxmlformats-officedocument.drawing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vr05001\Desktop\programering\GA\data\"/>
    </mc:Choice>
  </mc:AlternateContent>
  <xr:revisionPtr revIDLastSave="0" documentId="13_ncr:1_{B8513EFC-1027-4E72-A02A-BABEFA20123F}" xr6:coauthVersionLast="47" xr6:coauthVersionMax="47" xr10:uidLastSave="{00000000-0000-0000-0000-000000000000}"/>
  <bookViews>
    <workbookView xWindow="-120" yWindow="-120" windowWidth="20730" windowHeight="11160" tabRatio="860" firstSheet="2" activeTab="4" xr2:uid="{00000000-000D-0000-FFFF-FFFF00000000}"/>
  </bookViews>
  <sheets>
    <sheet name="done usefull data" sheetId="10" r:id="rId1"/>
    <sheet name="done all data" sheetId="9" r:id="rId2"/>
    <sheet name="Attacker" sheetId="2" r:id="rId3"/>
    <sheet name="Enkryktion" sheetId="11" r:id="rId4"/>
    <sheet name="Dekrytpion" sheetId="12" r:id="rId5"/>
    <sheet name="FrekvensDistrubtion" sheetId="4" r:id="rId6"/>
    <sheet name="BigOdata" sheetId="15" r:id="rId7"/>
    <sheet name="BigO notation" sheetId="13" r:id="rId8"/>
  </sheets>
  <definedNames>
    <definedName name="Externadata_1" localSheetId="6" hidden="1">BigOdata!$A$1:$L$20</definedName>
    <definedName name="Externadata_1" localSheetId="1" hidden="1">'done all data'!$A$1:$L$101</definedName>
    <definedName name="Externadata_2" localSheetId="0" hidden="1">'done usefull data'!$A$1:$H$101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3" l="1"/>
  <c r="D19" i="13"/>
  <c r="D20" i="13"/>
  <c r="D21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3" i="13"/>
  <c r="L22" i="12"/>
  <c r="J22" i="12"/>
  <c r="O22" i="12" s="1"/>
  <c r="I22" i="12"/>
  <c r="H22" i="12"/>
  <c r="G22" i="12"/>
  <c r="F22" i="12"/>
  <c r="L21" i="12"/>
  <c r="J21" i="12"/>
  <c r="O21" i="12" s="1"/>
  <c r="I21" i="12"/>
  <c r="H21" i="12"/>
  <c r="G21" i="12"/>
  <c r="F21" i="12"/>
  <c r="L20" i="12"/>
  <c r="J20" i="12"/>
  <c r="O20" i="12" s="1"/>
  <c r="I20" i="12"/>
  <c r="H20" i="12"/>
  <c r="G20" i="12"/>
  <c r="F20" i="12"/>
  <c r="L19" i="12"/>
  <c r="J19" i="12"/>
  <c r="O19" i="12" s="1"/>
  <c r="I19" i="12"/>
  <c r="H19" i="12"/>
  <c r="G19" i="12"/>
  <c r="F19" i="12"/>
  <c r="L18" i="12"/>
  <c r="J18" i="12"/>
  <c r="O18" i="12" s="1"/>
  <c r="I18" i="12"/>
  <c r="H18" i="12"/>
  <c r="G18" i="12"/>
  <c r="F18" i="12"/>
  <c r="L17" i="12"/>
  <c r="J17" i="12"/>
  <c r="O17" i="12" s="1"/>
  <c r="I17" i="12"/>
  <c r="H17" i="12"/>
  <c r="G17" i="12"/>
  <c r="F17" i="12"/>
  <c r="L16" i="12"/>
  <c r="J16" i="12"/>
  <c r="O16" i="12" s="1"/>
  <c r="I16" i="12"/>
  <c r="H16" i="12"/>
  <c r="G16" i="12"/>
  <c r="F16" i="12"/>
  <c r="L15" i="12"/>
  <c r="J15" i="12"/>
  <c r="O15" i="12" s="1"/>
  <c r="I15" i="12"/>
  <c r="H15" i="12"/>
  <c r="G15" i="12"/>
  <c r="F15" i="12"/>
  <c r="L14" i="12"/>
  <c r="J14" i="12"/>
  <c r="O14" i="12" s="1"/>
  <c r="I14" i="12"/>
  <c r="H14" i="12"/>
  <c r="G14" i="12"/>
  <c r="F14" i="12"/>
  <c r="L13" i="12"/>
  <c r="J13" i="12"/>
  <c r="O13" i="12" s="1"/>
  <c r="I13" i="12"/>
  <c r="H13" i="12"/>
  <c r="G13" i="12"/>
  <c r="F13" i="12"/>
  <c r="L12" i="12"/>
  <c r="J12" i="12"/>
  <c r="O12" i="12" s="1"/>
  <c r="I12" i="12"/>
  <c r="H12" i="12"/>
  <c r="G12" i="12"/>
  <c r="M12" i="12" s="1"/>
  <c r="F12" i="12"/>
  <c r="L11" i="12"/>
  <c r="J11" i="12"/>
  <c r="O11" i="12" s="1"/>
  <c r="I11" i="12"/>
  <c r="H11" i="12"/>
  <c r="G11" i="12"/>
  <c r="F11" i="12"/>
  <c r="L10" i="12"/>
  <c r="J10" i="12"/>
  <c r="O10" i="12" s="1"/>
  <c r="I10" i="12"/>
  <c r="H10" i="12"/>
  <c r="G10" i="12"/>
  <c r="F10" i="12"/>
  <c r="L9" i="12"/>
  <c r="J9" i="12"/>
  <c r="O9" i="12" s="1"/>
  <c r="I9" i="12"/>
  <c r="H9" i="12"/>
  <c r="G9" i="12"/>
  <c r="F9" i="12"/>
  <c r="L8" i="12"/>
  <c r="J8" i="12"/>
  <c r="O8" i="12" s="1"/>
  <c r="I8" i="12"/>
  <c r="H8" i="12"/>
  <c r="G8" i="12"/>
  <c r="M8" i="12" s="1"/>
  <c r="F8" i="12"/>
  <c r="L7" i="12"/>
  <c r="J7" i="12"/>
  <c r="O7" i="12" s="1"/>
  <c r="I7" i="12"/>
  <c r="H7" i="12"/>
  <c r="G7" i="12"/>
  <c r="F7" i="12"/>
  <c r="M7" i="12" s="1"/>
  <c r="L6" i="12"/>
  <c r="J6" i="12"/>
  <c r="O6" i="12" s="1"/>
  <c r="I6" i="12"/>
  <c r="H6" i="12"/>
  <c r="G6" i="12"/>
  <c r="F6" i="12"/>
  <c r="L5" i="12"/>
  <c r="J5" i="12"/>
  <c r="O5" i="12" s="1"/>
  <c r="I5" i="12"/>
  <c r="H5" i="12"/>
  <c r="G5" i="12"/>
  <c r="F5" i="12"/>
  <c r="M5" i="12" s="1"/>
  <c r="L4" i="12"/>
  <c r="J4" i="12"/>
  <c r="O4" i="12" s="1"/>
  <c r="I4" i="12"/>
  <c r="H4" i="12"/>
  <c r="N4" i="12" s="1"/>
  <c r="G4" i="12"/>
  <c r="F4" i="12"/>
  <c r="L3" i="12"/>
  <c r="J3" i="12"/>
  <c r="O3" i="12" s="1"/>
  <c r="I3" i="12"/>
  <c r="H3" i="12"/>
  <c r="G3" i="12"/>
  <c r="F3" i="12"/>
  <c r="M3" i="12" s="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3" i="11"/>
  <c r="I4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3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M26" i="2"/>
  <c r="N26" i="2"/>
  <c r="O26" i="2"/>
  <c r="M27" i="2"/>
  <c r="N27" i="2"/>
  <c r="O27" i="2"/>
  <c r="M28" i="2"/>
  <c r="N28" i="2"/>
  <c r="O28" i="2"/>
  <c r="M29" i="2"/>
  <c r="N29" i="2"/>
  <c r="O29" i="2"/>
  <c r="M30" i="2"/>
  <c r="N30" i="2"/>
  <c r="O30" i="2"/>
  <c r="M31" i="2"/>
  <c r="N31" i="2"/>
  <c r="O31" i="2"/>
  <c r="M32" i="2"/>
  <c r="N32" i="2"/>
  <c r="O32" i="2"/>
  <c r="M33" i="2"/>
  <c r="N33" i="2"/>
  <c r="O33" i="2"/>
  <c r="M34" i="2"/>
  <c r="N34" i="2"/>
  <c r="O34" i="2"/>
  <c r="M35" i="2"/>
  <c r="N35" i="2"/>
  <c r="O35" i="2"/>
  <c r="M36" i="2"/>
  <c r="N36" i="2"/>
  <c r="O36" i="2"/>
  <c r="M37" i="2"/>
  <c r="N37" i="2"/>
  <c r="O37" i="2"/>
  <c r="M38" i="2"/>
  <c r="N38" i="2"/>
  <c r="O38" i="2"/>
  <c r="M39" i="2"/>
  <c r="N39" i="2"/>
  <c r="O39" i="2"/>
  <c r="M40" i="2"/>
  <c r="N40" i="2"/>
  <c r="O40" i="2"/>
  <c r="M41" i="2"/>
  <c r="N41" i="2"/>
  <c r="O41" i="2"/>
  <c r="M42" i="2"/>
  <c r="N42" i="2"/>
  <c r="O42" i="2"/>
  <c r="M43" i="2"/>
  <c r="N43" i="2"/>
  <c r="O43" i="2"/>
  <c r="M44" i="2"/>
  <c r="N44" i="2"/>
  <c r="O44" i="2"/>
  <c r="M45" i="2"/>
  <c r="N45" i="2"/>
  <c r="O45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26" i="2"/>
  <c r="E88" i="2"/>
  <c r="E87" i="2"/>
  <c r="E86" i="2"/>
  <c r="I21" i="2" s="1"/>
  <c r="E85" i="2"/>
  <c r="I20" i="2" s="1"/>
  <c r="E84" i="2"/>
  <c r="E83" i="2"/>
  <c r="E82" i="2"/>
  <c r="I17" i="2" s="1"/>
  <c r="E81" i="2"/>
  <c r="I16" i="2" s="1"/>
  <c r="E80" i="2"/>
  <c r="E79" i="2"/>
  <c r="E78" i="2"/>
  <c r="I13" i="2" s="1"/>
  <c r="E77" i="2"/>
  <c r="I12" i="2" s="1"/>
  <c r="E76" i="2"/>
  <c r="E75" i="2"/>
  <c r="E74" i="2"/>
  <c r="E73" i="2"/>
  <c r="I8" i="2" s="1"/>
  <c r="E72" i="2"/>
  <c r="E71" i="2"/>
  <c r="E70" i="2"/>
  <c r="I5" i="2" s="1"/>
  <c r="E69" i="2"/>
  <c r="I4" i="2" s="1"/>
  <c r="I23" i="2"/>
  <c r="E67" i="2"/>
  <c r="H23" i="2" s="1"/>
  <c r="I22" i="2"/>
  <c r="E66" i="2"/>
  <c r="H22" i="2" s="1"/>
  <c r="E65" i="2"/>
  <c r="H21" i="2" s="1"/>
  <c r="E64" i="2"/>
  <c r="H20" i="2" s="1"/>
  <c r="I19" i="2"/>
  <c r="E63" i="2"/>
  <c r="H19" i="2" s="1"/>
  <c r="I18" i="2"/>
  <c r="E62" i="2"/>
  <c r="H18" i="2" s="1"/>
  <c r="E61" i="2"/>
  <c r="H17" i="2" s="1"/>
  <c r="E60" i="2"/>
  <c r="H16" i="2" s="1"/>
  <c r="I15" i="2"/>
  <c r="E59" i="2"/>
  <c r="H15" i="2" s="1"/>
  <c r="I14" i="2"/>
  <c r="E58" i="2"/>
  <c r="H14" i="2" s="1"/>
  <c r="E57" i="2"/>
  <c r="H13" i="2" s="1"/>
  <c r="E56" i="2"/>
  <c r="H12" i="2" s="1"/>
  <c r="I11" i="2"/>
  <c r="E55" i="2"/>
  <c r="H11" i="2" s="1"/>
  <c r="I10" i="2"/>
  <c r="E54" i="2"/>
  <c r="H10" i="2" s="1"/>
  <c r="I9" i="2"/>
  <c r="E53" i="2"/>
  <c r="H9" i="2" s="1"/>
  <c r="E52" i="2"/>
  <c r="H8" i="2" s="1"/>
  <c r="I7" i="2"/>
  <c r="E51" i="2"/>
  <c r="H7" i="2" s="1"/>
  <c r="I6" i="2"/>
  <c r="E50" i="2"/>
  <c r="H6" i="2" s="1"/>
  <c r="E49" i="2"/>
  <c r="H5" i="2" s="1"/>
  <c r="E48" i="2"/>
  <c r="H4" i="2" s="1"/>
  <c r="C26" i="2"/>
  <c r="G5" i="2" s="1"/>
  <c r="C27" i="2"/>
  <c r="G6" i="2" s="1"/>
  <c r="C28" i="2"/>
  <c r="G7" i="2" s="1"/>
  <c r="C29" i="2"/>
  <c r="G8" i="2" s="1"/>
  <c r="C30" i="2"/>
  <c r="G9" i="2" s="1"/>
  <c r="C31" i="2"/>
  <c r="G10" i="2" s="1"/>
  <c r="C32" i="2"/>
  <c r="G11" i="2" s="1"/>
  <c r="C33" i="2"/>
  <c r="G12" i="2" s="1"/>
  <c r="C34" i="2"/>
  <c r="G13" i="2" s="1"/>
  <c r="C35" i="2"/>
  <c r="G14" i="2" s="1"/>
  <c r="C36" i="2"/>
  <c r="G15" i="2" s="1"/>
  <c r="C37" i="2"/>
  <c r="G16" i="2" s="1"/>
  <c r="C38" i="2"/>
  <c r="G17" i="2" s="1"/>
  <c r="C39" i="2"/>
  <c r="G18" i="2" s="1"/>
  <c r="C40" i="2"/>
  <c r="G19" i="2" s="1"/>
  <c r="C41" i="2"/>
  <c r="G20" i="2" s="1"/>
  <c r="C42" i="2"/>
  <c r="G21" i="2" s="1"/>
  <c r="C43" i="2"/>
  <c r="G22" i="2" s="1"/>
  <c r="C44" i="2"/>
  <c r="G23" i="2" s="1"/>
  <c r="C25" i="2"/>
  <c r="G4" i="2" s="1"/>
  <c r="C23" i="2"/>
  <c r="F23" i="2" s="1"/>
  <c r="C5" i="2"/>
  <c r="F5" i="2" s="1"/>
  <c r="C6" i="2"/>
  <c r="C7" i="2"/>
  <c r="C8" i="2"/>
  <c r="F8" i="2" s="1"/>
  <c r="C9" i="2"/>
  <c r="F9" i="2" s="1"/>
  <c r="C10" i="2"/>
  <c r="F10" i="2" s="1"/>
  <c r="C11" i="2"/>
  <c r="F11" i="2" s="1"/>
  <c r="C12" i="2"/>
  <c r="F12" i="2" s="1"/>
  <c r="C13" i="2"/>
  <c r="F13" i="2" s="1"/>
  <c r="C14" i="2"/>
  <c r="F14" i="2" s="1"/>
  <c r="C15" i="2"/>
  <c r="F15" i="2" s="1"/>
  <c r="C16" i="2"/>
  <c r="F16" i="2" s="1"/>
  <c r="C17" i="2"/>
  <c r="F17" i="2" s="1"/>
  <c r="C18" i="2"/>
  <c r="F18" i="2" s="1"/>
  <c r="C19" i="2"/>
  <c r="F19" i="2" s="1"/>
  <c r="C20" i="2"/>
  <c r="F20" i="2" s="1"/>
  <c r="C21" i="2"/>
  <c r="F21" i="2" s="1"/>
  <c r="C22" i="2"/>
  <c r="F22" i="2" s="1"/>
  <c r="C4" i="2"/>
  <c r="F4" i="2" s="1"/>
  <c r="N1" i="4" a="1"/>
  <c r="N1" i="4" s="1"/>
  <c r="O1" i="4" a="1"/>
  <c r="O1" i="4"/>
  <c r="N2" i="4" a="1"/>
  <c r="N2" i="4" s="1"/>
  <c r="O2" i="4" a="1"/>
  <c r="O2" i="4"/>
  <c r="N3" i="4" a="1"/>
  <c r="N3" i="4" s="1"/>
  <c r="O3" i="4" a="1"/>
  <c r="O3" i="4"/>
  <c r="N4" i="4" a="1"/>
  <c r="N4" i="4" s="1"/>
  <c r="O4" i="4" a="1"/>
  <c r="O4" i="4"/>
  <c r="N5" i="4" a="1"/>
  <c r="N5" i="4" s="1"/>
  <c r="O5" i="4" a="1"/>
  <c r="O5" i="4"/>
  <c r="N6" i="4" a="1"/>
  <c r="N6" i="4" s="1"/>
  <c r="O6" i="4" a="1"/>
  <c r="O6" i="4"/>
  <c r="N7" i="4" a="1"/>
  <c r="N7" i="4" s="1"/>
  <c r="O7" i="4" a="1"/>
  <c r="O7" i="4"/>
  <c r="N8" i="4" a="1"/>
  <c r="N8" i="4" s="1"/>
  <c r="O8" i="4" a="1"/>
  <c r="O8" i="4"/>
  <c r="N9" i="4" a="1"/>
  <c r="N9" i="4" s="1"/>
  <c r="O9" i="4" a="1"/>
  <c r="O9" i="4"/>
  <c r="N10" i="4" a="1"/>
  <c r="N10" i="4" s="1"/>
  <c r="O10" i="4" a="1"/>
  <c r="O10" i="4"/>
  <c r="N11" i="4" a="1"/>
  <c r="N11" i="4" s="1"/>
  <c r="O11" i="4" a="1"/>
  <c r="O11" i="4"/>
  <c r="N12" i="4" a="1"/>
  <c r="N12" i="4" s="1"/>
  <c r="O12" i="4" a="1"/>
  <c r="O12" i="4"/>
  <c r="N13" i="4" a="1"/>
  <c r="N13" i="4" s="1"/>
  <c r="O13" i="4" a="1"/>
  <c r="O13" i="4"/>
  <c r="N14" i="4" a="1"/>
  <c r="N14" i="4" s="1"/>
  <c r="O14" i="4" a="1"/>
  <c r="O14" i="4"/>
  <c r="N15" i="4" a="1"/>
  <c r="N15" i="4" s="1"/>
  <c r="O15" i="4" a="1"/>
  <c r="O15" i="4"/>
  <c r="N16" i="4" a="1"/>
  <c r="N16" i="4" s="1"/>
  <c r="O16" i="4" a="1"/>
  <c r="O16" i="4"/>
  <c r="N17" i="4" a="1"/>
  <c r="N17" i="4" s="1"/>
  <c r="O17" i="4" a="1"/>
  <c r="O17" i="4"/>
  <c r="N18" i="4" a="1"/>
  <c r="N18" i="4" s="1"/>
  <c r="O18" i="4" a="1"/>
  <c r="O18" i="4"/>
  <c r="N19" i="4" a="1"/>
  <c r="N19" i="4" s="1"/>
  <c r="O19" i="4" a="1"/>
  <c r="O19" i="4"/>
  <c r="N20" i="4" a="1"/>
  <c r="N20" i="4" s="1"/>
  <c r="O20" i="4" a="1"/>
  <c r="O20" i="4"/>
  <c r="N21" i="4" a="1"/>
  <c r="N21" i="4" s="1"/>
  <c r="O21" i="4" a="1"/>
  <c r="O21" i="4"/>
  <c r="N22" i="4" a="1"/>
  <c r="N22" i="4" s="1"/>
  <c r="O22" i="4" a="1"/>
  <c r="O22" i="4"/>
  <c r="N23" i="4" a="1"/>
  <c r="N23" i="4" s="1"/>
  <c r="O23" i="4" a="1"/>
  <c r="O23" i="4"/>
  <c r="N24" i="4" a="1"/>
  <c r="N24" i="4" s="1"/>
  <c r="O24" i="4" a="1"/>
  <c r="O24" i="4"/>
  <c r="N25" i="4" a="1"/>
  <c r="N25" i="4" s="1"/>
  <c r="O25" i="4" a="1"/>
  <c r="O25" i="4"/>
  <c r="N26" i="4" a="1"/>
  <c r="N26" i="4" s="1"/>
  <c r="O26" i="4" a="1"/>
  <c r="O26" i="4"/>
  <c r="N27" i="4" a="1"/>
  <c r="N27" i="4" s="1"/>
  <c r="O27" i="4" a="1"/>
  <c r="O27" i="4"/>
  <c r="N28" i="4" a="1"/>
  <c r="N28" i="4" s="1"/>
  <c r="O28" i="4" a="1"/>
  <c r="O28" i="4"/>
  <c r="N29" i="4" a="1"/>
  <c r="N29" i="4" s="1"/>
  <c r="O29" i="4" a="1"/>
  <c r="O29" i="4"/>
  <c r="J2" i="4" a="1"/>
  <c r="J2" i="4" s="1"/>
  <c r="K2" i="4" a="1"/>
  <c r="K2" i="4"/>
  <c r="J3" i="4" a="1"/>
  <c r="J3" i="4" s="1"/>
  <c r="K3" i="4" a="1"/>
  <c r="K3" i="4"/>
  <c r="J4" i="4" a="1"/>
  <c r="J4" i="4" s="1"/>
  <c r="K4" i="4" a="1"/>
  <c r="K4" i="4"/>
  <c r="J5" i="4" a="1"/>
  <c r="J5" i="4" s="1"/>
  <c r="K5" i="4" a="1"/>
  <c r="K5" i="4"/>
  <c r="J6" i="4" a="1"/>
  <c r="J6" i="4" s="1"/>
  <c r="K6" i="4" a="1"/>
  <c r="K6" i="4"/>
  <c r="J7" i="4" a="1"/>
  <c r="J7" i="4" s="1"/>
  <c r="K7" i="4" a="1"/>
  <c r="K7" i="4"/>
  <c r="J8" i="4" a="1"/>
  <c r="J8" i="4" s="1"/>
  <c r="K8" i="4" a="1"/>
  <c r="K8" i="4"/>
  <c r="J9" i="4" a="1"/>
  <c r="J9" i="4" s="1"/>
  <c r="K9" i="4" a="1"/>
  <c r="K9" i="4"/>
  <c r="J10" i="4" a="1"/>
  <c r="J10" i="4" s="1"/>
  <c r="K10" i="4" a="1"/>
  <c r="K10" i="4"/>
  <c r="J11" i="4" a="1"/>
  <c r="J11" i="4" s="1"/>
  <c r="K11" i="4" a="1"/>
  <c r="K11" i="4"/>
  <c r="J12" i="4" a="1"/>
  <c r="J12" i="4" s="1"/>
  <c r="K12" i="4" a="1"/>
  <c r="K12" i="4"/>
  <c r="J13" i="4" a="1"/>
  <c r="J13" i="4" s="1"/>
  <c r="K13" i="4" a="1"/>
  <c r="K13" i="4"/>
  <c r="J14" i="4" a="1"/>
  <c r="J14" i="4" s="1"/>
  <c r="K14" i="4" a="1"/>
  <c r="K14" i="4"/>
  <c r="J15" i="4" a="1"/>
  <c r="J15" i="4" s="1"/>
  <c r="K15" i="4" a="1"/>
  <c r="K15" i="4"/>
  <c r="J16" i="4" a="1"/>
  <c r="J16" i="4" s="1"/>
  <c r="K16" i="4" a="1"/>
  <c r="K16" i="4"/>
  <c r="J17" i="4" a="1"/>
  <c r="J17" i="4" s="1"/>
  <c r="K17" i="4" a="1"/>
  <c r="K17" i="4"/>
  <c r="J18" i="4" a="1"/>
  <c r="J18" i="4" s="1"/>
  <c r="K18" i="4" a="1"/>
  <c r="K18" i="4"/>
  <c r="J19" i="4" a="1"/>
  <c r="J19" i="4" s="1"/>
  <c r="K19" i="4" a="1"/>
  <c r="K19" i="4"/>
  <c r="J20" i="4" a="1"/>
  <c r="J20" i="4" s="1"/>
  <c r="K20" i="4" a="1"/>
  <c r="K20" i="4"/>
  <c r="J21" i="4" a="1"/>
  <c r="J21" i="4" s="1"/>
  <c r="K21" i="4" a="1"/>
  <c r="K21" i="4"/>
  <c r="J22" i="4" a="1"/>
  <c r="J22" i="4" s="1"/>
  <c r="K22" i="4" a="1"/>
  <c r="K22" i="4"/>
  <c r="J23" i="4" a="1"/>
  <c r="J23" i="4" s="1"/>
  <c r="K23" i="4" a="1"/>
  <c r="K23" i="4"/>
  <c r="J24" i="4" a="1"/>
  <c r="J24" i="4" s="1"/>
  <c r="K24" i="4" a="1"/>
  <c r="K24" i="4"/>
  <c r="J25" i="4" a="1"/>
  <c r="J25" i="4" s="1"/>
  <c r="K25" i="4" a="1"/>
  <c r="K25" i="4"/>
  <c r="J26" i="4" a="1"/>
  <c r="J26" i="4" s="1"/>
  <c r="K26" i="4" a="1"/>
  <c r="K26" i="4"/>
  <c r="J27" i="4" a="1"/>
  <c r="J27" i="4" s="1"/>
  <c r="K27" i="4" a="1"/>
  <c r="K27" i="4"/>
  <c r="J28" i="4" a="1"/>
  <c r="J28" i="4" s="1"/>
  <c r="K28" i="4" a="1"/>
  <c r="K28" i="4"/>
  <c r="J29" i="4" a="1"/>
  <c r="J29" i="4" s="1"/>
  <c r="K29" i="4" a="1"/>
  <c r="K29" i="4"/>
  <c r="K1" i="4" a="1"/>
  <c r="K1" i="4" s="1"/>
  <c r="J1" i="4" a="1"/>
  <c r="J1" i="4" s="1"/>
  <c r="G1" i="4" a="1"/>
  <c r="G1" i="4" s="1"/>
  <c r="F1" i="4" a="1"/>
  <c r="F1" i="4" s="1"/>
  <c r="G2" i="4" a="1"/>
  <c r="G2" i="4" s="1"/>
  <c r="G3" i="4" a="1"/>
  <c r="G3" i="4" s="1"/>
  <c r="G4" i="4" a="1"/>
  <c r="G4" i="4" s="1"/>
  <c r="G5" i="4" a="1"/>
  <c r="G5" i="4" s="1"/>
  <c r="G6" i="4" a="1"/>
  <c r="G6" i="4" s="1"/>
  <c r="G7" i="4" a="1"/>
  <c r="G7" i="4" s="1"/>
  <c r="G8" i="4" a="1"/>
  <c r="G8" i="4" s="1"/>
  <c r="G9" i="4" a="1"/>
  <c r="G9" i="4" s="1"/>
  <c r="G10" i="4" a="1"/>
  <c r="G10" i="4" s="1"/>
  <c r="G11" i="4" a="1"/>
  <c r="G11" i="4" s="1"/>
  <c r="G12" i="4" a="1"/>
  <c r="G12" i="4" s="1"/>
  <c r="G13" i="4" a="1"/>
  <c r="G13" i="4" s="1"/>
  <c r="G14" i="4" a="1"/>
  <c r="G14" i="4" s="1"/>
  <c r="G15" i="4" a="1"/>
  <c r="G15" i="4" s="1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 s="1"/>
  <c r="G24" i="4" a="1"/>
  <c r="G24" i="4" s="1"/>
  <c r="G25" i="4" a="1"/>
  <c r="G25" i="4" s="1"/>
  <c r="G26" i="4" a="1"/>
  <c r="G26" i="4" s="1"/>
  <c r="G27" i="4" a="1"/>
  <c r="G27" i="4" s="1"/>
  <c r="G28" i="4" a="1"/>
  <c r="G28" i="4"/>
  <c r="G29" i="4" a="1"/>
  <c r="G29" i="4"/>
  <c r="F2" i="4" a="1"/>
  <c r="F2" i="4" s="1"/>
  <c r="F3" i="4" a="1"/>
  <c r="F3" i="4" s="1"/>
  <c r="F4" i="4" a="1"/>
  <c r="F4" i="4" s="1"/>
  <c r="F5" i="4" a="1"/>
  <c r="F5" i="4"/>
  <c r="F6" i="4" a="1"/>
  <c r="F6" i="4" s="1"/>
  <c r="F7" i="4" a="1"/>
  <c r="F7" i="4" s="1"/>
  <c r="F8" i="4" a="1"/>
  <c r="F8" i="4" s="1"/>
  <c r="F9" i="4" a="1"/>
  <c r="F9" i="4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 s="1"/>
  <c r="F16" i="4" a="1"/>
  <c r="F16" i="4" s="1"/>
  <c r="F17" i="4" a="1"/>
  <c r="F17" i="4"/>
  <c r="F18" i="4" a="1"/>
  <c r="F18" i="4" s="1"/>
  <c r="F19" i="4" a="1"/>
  <c r="F19" i="4" s="1"/>
  <c r="F20" i="4" a="1"/>
  <c r="F20" i="4" s="1"/>
  <c r="F21" i="4" a="1"/>
  <c r="F21" i="4"/>
  <c r="F22" i="4" a="1"/>
  <c r="F22" i="4" s="1"/>
  <c r="F23" i="4" a="1"/>
  <c r="F23" i="4" s="1"/>
  <c r="F24" i="4" a="1"/>
  <c r="F24" i="4" s="1"/>
  <c r="F25" i="4" a="1"/>
  <c r="F25" i="4"/>
  <c r="F26" i="4" a="1"/>
  <c r="F26" i="4" s="1"/>
  <c r="F27" i="4" a="1"/>
  <c r="F27" i="4" s="1"/>
  <c r="F28" i="4" a="1"/>
  <c r="F28" i="4" s="1"/>
  <c r="F29" i="4" a="1"/>
  <c r="F29" i="4"/>
  <c r="C2" i="4" a="1"/>
  <c r="C2" i="4" s="1"/>
  <c r="C3" i="4" a="1"/>
  <c r="C3" i="4" s="1"/>
  <c r="C4" i="4" a="1"/>
  <c r="C4" i="4" s="1"/>
  <c r="C5" i="4" a="1"/>
  <c r="C5" i="4"/>
  <c r="C6" i="4" a="1"/>
  <c r="C6" i="4" s="1"/>
  <c r="C7" i="4" a="1"/>
  <c r="C7" i="4" s="1"/>
  <c r="C8" i="4" a="1"/>
  <c r="C8" i="4" s="1"/>
  <c r="C9" i="4" a="1"/>
  <c r="C9" i="4"/>
  <c r="C10" i="4" a="1"/>
  <c r="C10" i="4" s="1"/>
  <c r="C11" i="4" a="1"/>
  <c r="C11" i="4" s="1"/>
  <c r="C12" i="4" a="1"/>
  <c r="C12" i="4" s="1"/>
  <c r="C13" i="4" a="1"/>
  <c r="C13" i="4"/>
  <c r="C14" i="4" a="1"/>
  <c r="C14" i="4" s="1"/>
  <c r="C15" i="4" a="1"/>
  <c r="C15" i="4" s="1"/>
  <c r="C16" i="4" a="1"/>
  <c r="C16" i="4" s="1"/>
  <c r="C17" i="4" a="1"/>
  <c r="C17" i="4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/>
  <c r="C26" i="4" a="1"/>
  <c r="C26" i="4" s="1"/>
  <c r="C27" i="4" a="1"/>
  <c r="C27" i="4" s="1"/>
  <c r="C28" i="4" a="1"/>
  <c r="C28" i="4" s="1"/>
  <c r="C29" i="4" a="1"/>
  <c r="C29" i="4" s="1"/>
  <c r="C1" i="4" a="1"/>
  <c r="C1" i="4" s="1"/>
  <c r="B2" i="4" a="1"/>
  <c r="B2" i="4" s="1"/>
  <c r="B27" i="4" a="1"/>
  <c r="B27" i="4" s="1"/>
  <c r="B28" i="4" a="1"/>
  <c r="B28" i="4" s="1"/>
  <c r="B29" i="4" a="1"/>
  <c r="B29" i="4" s="1"/>
  <c r="B25" i="4" a="1"/>
  <c r="B25" i="4" s="1"/>
  <c r="B26" i="4" a="1"/>
  <c r="B26" i="4" s="1"/>
  <c r="B23" i="4" a="1"/>
  <c r="B23" i="4"/>
  <c r="B24" i="4" a="1"/>
  <c r="B24" i="4" s="1"/>
  <c r="B5" i="4" a="1"/>
  <c r="B5" i="4" s="1"/>
  <c r="B6" i="4" a="1"/>
  <c r="B6" i="4" s="1"/>
  <c r="B7" i="4" a="1"/>
  <c r="B7" i="4" s="1"/>
  <c r="B8" i="4" a="1"/>
  <c r="B8" i="4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1" i="4" a="1"/>
  <c r="B1" i="4" s="1"/>
  <c r="B3" i="4" a="1"/>
  <c r="B3" i="4" s="1"/>
  <c r="B4" i="4" a="1"/>
  <c r="B4" i="4" s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4" i="2"/>
  <c r="F6" i="2"/>
  <c r="F7" i="2"/>
  <c r="N14" i="12" l="1"/>
  <c r="N10" i="12"/>
  <c r="N5" i="12"/>
  <c r="M6" i="12"/>
  <c r="N7" i="12"/>
  <c r="M11" i="12"/>
  <c r="M15" i="12"/>
  <c r="N16" i="12"/>
  <c r="M17" i="12"/>
  <c r="M19" i="12"/>
  <c r="N20" i="12"/>
  <c r="M21" i="12"/>
  <c r="N11" i="12"/>
  <c r="N17" i="12"/>
  <c r="M18" i="12"/>
  <c r="N21" i="12"/>
  <c r="M22" i="12"/>
  <c r="M4" i="12"/>
  <c r="N9" i="12"/>
  <c r="M10" i="12"/>
  <c r="N12" i="12"/>
  <c r="M13" i="12"/>
  <c r="M16" i="12"/>
  <c r="N19" i="12"/>
  <c r="N22" i="12"/>
  <c r="N3" i="12"/>
  <c r="N6" i="12"/>
  <c r="N8" i="12"/>
  <c r="M9" i="12"/>
  <c r="N13" i="12"/>
  <c r="M14" i="12"/>
  <c r="N15" i="12"/>
  <c r="N18" i="12"/>
  <c r="M20" i="12"/>
  <c r="G30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0DE389-724B-4A4B-86C5-A7FA9A5E67FD}" keepAlive="1" name="Fråga - stats2023-11-05_20-25 (2)" description="Anslutning till stats2023-11-05_20-25 (2)-frågan i arbetsboken." type="5" refreshedVersion="8" background="1" saveData="1">
    <dbPr connection="Provider=Microsoft.Mashup.OleDb.1;Data Source=$Workbook$;Location=&quot;stats2023-11-05_20-25 (2)&quot;;Extended Properties=&quot;&quot;" command="SELECT * FROM [stats2023-11-05_20-25 (2)]"/>
  </connection>
  <connection id="2" xr16:uid="{DE4D4CBF-A267-4CAE-B578-54AFC7EE230D}" keepAlive="1" name="Fråga - stats2024-01-05_15-1" description="Anslutning till stats2024-01-05_15-1-frågan i arbetsboken." type="5" refreshedVersion="8" background="1" saveData="1">
    <dbPr connection="Provider=Microsoft.Mashup.OleDb.1;Data Source=$Workbook$;Location=stats2024-01-05_15-1;Extended Properties=&quot;&quot;" command="SELECT * FROM [stats2024-01-05_15-1]"/>
  </connection>
  <connection id="3" xr16:uid="{CB332F59-183E-4101-8003-E6A41251D012}" keepAlive="1" name="Fråga - stats2024-01-11_10-10" description="Anslutning till stats2024-01-11_10-10-frågan i arbetsboken." type="5" refreshedVersion="8" background="1" saveData="1">
    <dbPr connection="Provider=Microsoft.Mashup.OleDb.1;Data Source=$Workbook$;Location=stats2024-01-11_10-10;Extended Properties=&quot;&quot;" command="SELECT * FROM [stats2024-01-11_10-10]"/>
  </connection>
  <connection id="4" xr16:uid="{4351DD22-391B-4E49-AE42-FF2208F1E253}" keepAlive="1" name="Fråga - stats2024-01-11_10-45" description="Anslutning till stats2024-01-11_10-45-frågan i arbetsboken." type="5" refreshedVersion="0" background="1">
    <dbPr connection="Provider=Microsoft.Mashup.OleDb.1;Data Source=$Workbook$;Location=stats2024-01-11_10-45;Extended Properties=&quot;&quot;" command="SELECT * FROM [stats2024-01-11_10-45]"/>
  </connection>
  <connection id="5" xr16:uid="{420A5FA3-D5FA-4326-9549-D277C3D974A5}" keepAlive="1" name="Fråga - stats2024-01-11_10-45 (2)" description="Anslutning till stats2024-01-11_10-45 (2)-frågan i arbetsboken." type="5" refreshedVersion="8" background="1" saveData="1">
    <dbPr connection="Provider=Microsoft.Mashup.OleDb.1;Data Source=$Workbook$;Location=&quot;stats2024-01-11_10-45 (2)&quot;;Extended Properties=&quot;&quot;" command="SELECT * FROM [stats2024-01-11_10-45 (2)]"/>
  </connection>
  <connection id="6" xr16:uid="{D1B55D0F-E850-4CC8-B53B-494FA40DAF4A}" keepAlive="1" name="Fråga - stats2024-01-11_10-45 (3)" description="Anslutning till stats2024-01-11_10-45 (3)-frågan i arbetsboken." type="5" refreshedVersion="8" background="1" saveData="1">
    <dbPr connection="Provider=Microsoft.Mashup.OleDb.1;Data Source=$Workbook$;Location=&quot;stats2024-01-11_10-45 (3)&quot;;Extended Properties=&quot;&quot;" command="SELECT * FROM [stats2024-01-11_10-45 (3)]"/>
  </connection>
  <connection id="7" xr16:uid="{CEBBABA6-3591-49D3-A8A1-06852C4BC23F}" keepAlive="1" name="Fråga - stats2024-01-31_21-8" description="Anslutning till stats2024-01-31_21-8-frågan i arbetsboken." type="5" refreshedVersion="8" background="1" saveData="1">
    <dbPr connection="Provider=Microsoft.Mashup.OleDb.1;Data Source=$Workbook$;Location=stats2024-01-31_21-8;Extended Properties=&quot;&quot;" command="SELECT * FROM [stats2024-01-31_21-8]"/>
  </connection>
  <connection id="8" xr16:uid="{5BC3BF4C-4D59-4CD7-8402-074873EDA712}" keepAlive="1" name="Fråga - stats2024-02-01_8-49" description="Anslutning till stats2024-02-01_8-49-frågan i arbetsboken." type="5" refreshedVersion="8" background="1" saveData="1">
    <dbPr connection="Provider=Microsoft.Mashup.OleDb.1;Data Source=$Workbook$;Location=stats2024-02-01_8-49;Extended Properties=&quot;&quot;" command="SELECT * FROM [stats2024-02-01_8-49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<sst xmlns="http://schemas.openxmlformats.org/spreadsheetml/2006/main" count="938" uniqueCount="110">
  <si>
    <t>Name</t>
  </si>
  <si>
    <t>enc.Time</t>
  </si>
  <si>
    <t>dec.Time</t>
  </si>
  <si>
    <t>att.mesEva</t>
  </si>
  <si>
    <t>att.decMet</t>
  </si>
  <si>
    <t>att.Succes</t>
  </si>
  <si>
    <t>att.Time</t>
  </si>
  <si>
    <t>sum.mesEva</t>
  </si>
  <si>
    <t>sum.decMet</t>
  </si>
  <si>
    <t>sum.textLength</t>
  </si>
  <si>
    <t>Text0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</si>
  <si>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</si>
  <si>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</si>
  <si>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</si>
  <si>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</si>
  <si>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</si>
  <si>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</si>
  <si>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</si>
  <si>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</si>
  <si>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</si>
  <si>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</si>
  <si>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</si>
  <si>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</si>
  <si>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</si>
  <si>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</si>
  <si>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</si>
  <si>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Text16</t>
  </si>
  <si>
    <t>Text17</t>
  </si>
  <si>
    <t>Text18</t>
  </si>
  <si>
    <t>Text19</t>
  </si>
  <si>
    <t>length</t>
  </si>
  <si>
    <t>ln length</t>
  </si>
  <si>
    <t>a</t>
  </si>
  <si>
    <t>p</t>
  </si>
  <si>
    <t xml:space="preserve"> 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</si>
  <si>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</si>
  <si>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</si>
  <si>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</si>
  <si>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</si>
  <si>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</si>
  <si>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</si>
  <si>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</si>
  <si>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 xml:space="preserve"> i</t>
  </si>
  <si>
    <t xml:space="preserve"> j</t>
  </si>
  <si>
    <t xml:space="preserve"> k</t>
  </si>
  <si>
    <t xml:space="preserve"> l</t>
  </si>
  <si>
    <t xml:space="preserve"> m</t>
  </si>
  <si>
    <t xml:space="preserve"> n</t>
  </si>
  <si>
    <t xml:space="preserve"> o</t>
  </si>
  <si>
    <t xml:space="preserve"> q</t>
  </si>
  <si>
    <t xml:space="preserve"> r</t>
  </si>
  <si>
    <t xml:space="preserve"> s</t>
  </si>
  <si>
    <t xml:space="preserve"> t</t>
  </si>
  <si>
    <t xml:space="preserve"> u</t>
  </si>
  <si>
    <t xml:space="preserve"> v</t>
  </si>
  <si>
    <t xml:space="preserve"> w</t>
  </si>
  <si>
    <t xml:space="preserve"> x</t>
  </si>
  <si>
    <t xml:space="preserve"> y</t>
  </si>
  <si>
    <t xml:space="preserve"> z</t>
  </si>
  <si>
    <t xml:space="preserve"> ä</t>
  </si>
  <si>
    <t xml:space="preserve"> å</t>
  </si>
  <si>
    <t xml:space="preserve"> ö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</si>
  <si>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</si>
  <si>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</si>
  <si>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</si>
  <si>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</si>
  <si>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</si>
  <si>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</si>
  <si>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</si>
  <si>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</si>
  <si>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</si>
  <si>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</si>
  <si>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</si>
  <si>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</si>
  <si>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</si>
  <si>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</si>
  <si>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</si>
  <si>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</si>
  <si>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</si>
  <si>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</si>
  <si>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</si>
  <si>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</si>
  <si>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</si>
  <si>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</si>
  <si>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</si>
  <si>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</si>
  <si>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ä</t>
  </si>
  <si>
    <t>å</t>
  </si>
  <si>
    <t>ö</t>
  </si>
  <si>
    <t>enc.Type</t>
  </si>
  <si>
    <t>att.Type</t>
  </si>
  <si>
    <t>CC</t>
  </si>
  <si>
    <t>FA</t>
  </si>
  <si>
    <t>BF</t>
  </si>
  <si>
    <t>CT</t>
  </si>
  <si>
    <t>FA time nano</t>
  </si>
  <si>
    <t>FA time sekund</t>
  </si>
  <si>
    <t>BF time sekund</t>
  </si>
  <si>
    <t>BF time nano</t>
  </si>
  <si>
    <t>Vig</t>
  </si>
  <si>
    <t>Vig BF</t>
  </si>
  <si>
    <t>CC FA</t>
  </si>
  <si>
    <t>CC BF</t>
  </si>
  <si>
    <t>Vig FA</t>
  </si>
  <si>
    <t>in sekonds no log</t>
  </si>
  <si>
    <t>Längd</t>
  </si>
  <si>
    <t>KT</t>
  </si>
  <si>
    <t>längd</t>
  </si>
  <si>
    <t>tid</t>
  </si>
  <si>
    <t>tid[sek]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</si>
</sst>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rgb="FF333333"/>
      <name val="Verdana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/>
      <right style="thin">
        <color indexed="57"/>
      </right>
      <top style="thin">
        <color indexed="57"/>
      </top>
      <bottom style="thin">
        <color indexed="57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2" fillId="3" borderId="2" xfId="0" applyFont="1" applyFill="1" applyBorder="1"/>
    <xf numFmtId="0" fontId="2" fillId="0" borderId="2" xfId="0" applyFont="1" applyBorder="1"/>
    <xf numFmtId="0" fontId="3" fillId="0" borderId="0" xfId="0" applyFont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2" fillId="0" borderId="6" xfId="0" applyFont="1" applyBorder="1"/>
    <xf numFmtId="0" fontId="2" fillId="3" borderId="6" xfId="0" applyFont="1" applyFill="1" applyBorder="1"/>
  </cellXfs>
  <cellStyles count="1">
    <cellStyle name="Normal" xfId="0" builtinId="0" customBuiltin="1"/>
  </cellStyles>
  <dxfs count="2"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r>
              <a:rPr lang="sv-SE"/>
              <a:t>CC-BF</a:t>
            </a:r>
          </a:p>
        </c:rich>
      </c:tx>
      <c:layout>
        <c:manualLayout>
          <c:xMode val="edge"/>
          <c:yMode val="edge"/>
          <c:x val="0.4486519938355461"/>
          <c:y val="2.77787216727026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59726935729755"/>
          <c:y val="0.17361701045439179"/>
          <c:w val="0.80715428797516475"/>
          <c:h val="0.77085952641749955"/>
        </c:manualLayout>
      </c:layout>
      <c:scatterChart>
        <c:scatterStyle val="lineMarker"/>
        <c:varyColors val="0"/>
        <c:ser>
          <c:idx val="0"/>
          <c:order val="0"/>
          <c:tx>
            <c:strRef>
              <c:f>Attacker!$C$3</c:f>
              <c:strCache>
                <c:ptCount val="1"/>
                <c:pt idx="0">
                  <c:v>BF time sekund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0066CC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trendline>
            <c:spPr>
              <a:ln w="12700">
                <a:solidFill>
                  <a:srgbClr val="666699"/>
                </a:solidFill>
                <a:prstDash val="solid"/>
              </a:ln>
            </c:spPr>
            <c:trendlineType val="linear"/>
            <c:dispRSqr val="0"/>
            <c:dispEq val="0"/>
          </c:trendline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0"/>
            <c:dispEq val="1"/>
            <c:trendlineLbl>
              <c:layout>
                <c:manualLayout>
                  <c:x val="8.2002302998175514E-2"/>
                  <c:y val="-0.21565157481160843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sv-SE"/>
                </a:p>
              </c:txPr>
            </c:trendlineLbl>
          </c:trendline>
          <c:xVal>
            <c:numRef>
              <c:f>Attacker!$B$4:$B$23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Attacker!$A$4:$A$23</c:f>
              <c:numCache>
                <c:formatCode>General</c:formatCode>
                <c:ptCount val="20"/>
                <c:pt idx="0">
                  <c:v>1134601000</c:v>
                </c:pt>
                <c:pt idx="1">
                  <c:v>608079900</c:v>
                </c:pt>
                <c:pt idx="2">
                  <c:v>398451000</c:v>
                </c:pt>
                <c:pt idx="3">
                  <c:v>625313400</c:v>
                </c:pt>
                <c:pt idx="4">
                  <c:v>660261300</c:v>
                </c:pt>
                <c:pt idx="5">
                  <c:v>738055500</c:v>
                </c:pt>
                <c:pt idx="6">
                  <c:v>1882579900</c:v>
                </c:pt>
                <c:pt idx="7">
                  <c:v>445672600</c:v>
                </c:pt>
                <c:pt idx="8">
                  <c:v>359109000</c:v>
                </c:pt>
                <c:pt idx="9">
                  <c:v>720718600</c:v>
                </c:pt>
                <c:pt idx="10">
                  <c:v>7889100</c:v>
                </c:pt>
                <c:pt idx="11">
                  <c:v>4816700</c:v>
                </c:pt>
                <c:pt idx="12">
                  <c:v>8391000</c:v>
                </c:pt>
                <c:pt idx="13">
                  <c:v>1498800</c:v>
                </c:pt>
                <c:pt idx="14">
                  <c:v>5258600</c:v>
                </c:pt>
                <c:pt idx="15">
                  <c:v>440200</c:v>
                </c:pt>
                <c:pt idx="16">
                  <c:v>1023900</c:v>
                </c:pt>
                <c:pt idx="17">
                  <c:v>1158500</c:v>
                </c:pt>
                <c:pt idx="18">
                  <c:v>1059200</c:v>
                </c:pt>
                <c:pt idx="19">
                  <c:v>168600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5C8-42B6-9C42-BAC0F756F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1497840"/>
        <c:axId val="1"/>
      </c:scatterChart>
      <c:valAx>
        <c:axId val="1391497840"/>
        <c:scaling>
          <c:orientation val="minMax"/>
        </c:scaling>
        <c:delete val="0"/>
        <c:axPos val="b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sv-SE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numFmt formatCode="General" sourceLinked="1"/>
        <c:majorTickMark val="none"/>
        <c:minorTickMark val="none"/>
        <c:tickLblPos val="nextTo"/>
        <c:spPr>
          <a:ln w="3175">
            <a:solidFill>
              <a:srgbClr val="C0C0C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333333"/>
                </a:solidFill>
                <a:latin typeface="Calibri"/>
                <a:ea typeface="Calibri"/>
                <a:cs typeface="Calibri"/>
              </a:defRPr>
            </a:pPr>
            <a:endParaRPr lang="sv-SE"/>
          </a:p>
        </c:txPr>
        <c:crossAx val="1391497840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sv-SE"/>
    </a:p>
  </c:txPr>
  <c:printSettings>
    <c:headerFooter alignWithMargins="0"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6.1567147856517936E-2"/>
          <c:y val="0.17171296296296298"/>
          <c:w val="0.89521062992125988"/>
          <c:h val="0.77736111111111106"/>
        </c:manualLayout>
      </c:layout>
      <c:scatterChart>
        <c:scatterStyle val="lineMarker"/>
        <c:varyColors val="0"/>
        <c:ser>
          <c:idx val="0"/>
          <c:order val="0"/>
          <c:tx>
            <c:strRef>
              <c:f>Attacker!$F$3</c:f>
              <c:strCache>
                <c:ptCount val="1"/>
                <c:pt idx="0">
                  <c:v>CC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-0.52224015748031494"/>
                  <c:y val="-0.215496864975211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5940288713910761E-2"/>
                  <c:y val="-0.146864975211431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3.6657042869641297E-2"/>
                  <c:y val="-9.130941965587634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0"/>
            <c:trendlineLbl>
              <c:layout>
                <c:manualLayout>
                  <c:x val="-0.61876815398075236"/>
                  <c:y val="-0.113645013123359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Attacker!$E$4:$E$23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Attacker!$F$4:$F$23</c:f>
              <c:numCache>
                <c:formatCode>General</c:formatCode>
                <c:ptCount val="20"/>
                <c:pt idx="0">
                  <c:v>0.12628104727782427</c:v>
                </c:pt>
                <c:pt idx="1">
                  <c:v>-0.49744899117641134</c:v>
                </c:pt>
                <c:pt idx="2">
                  <c:v>-0.92017074941634414</c:v>
                </c:pt>
                <c:pt idx="3">
                  <c:v>-0.46950231492476041</c:v>
                </c:pt>
                <c:pt idx="4">
                  <c:v>-0.41511961322208146</c:v>
                </c:pt>
                <c:pt idx="5">
                  <c:v>-0.30373625395725484</c:v>
                </c:pt>
                <c:pt idx="6">
                  <c:v>0.63264312335030626</c:v>
                </c:pt>
                <c:pt idx="7">
                  <c:v>-0.80817067724874347</c:v>
                </c:pt>
                <c:pt idx="8">
                  <c:v>-1.0241293154075215</c:v>
                </c:pt>
                <c:pt idx="9">
                  <c:v>-0.32750650914278168</c:v>
                </c:pt>
                <c:pt idx="10">
                  <c:v>-4.8422732190717186</c:v>
                </c:pt>
                <c:pt idx="11">
                  <c:v>-5.3356662327005262</c:v>
                </c:pt>
                <c:pt idx="12">
                  <c:v>-4.7805955760942052</c:v>
                </c:pt>
                <c:pt idx="13">
                  <c:v>-6.503090491044742</c:v>
                </c:pt>
                <c:pt idx="14">
                  <c:v>-5.2478904473551138</c:v>
                </c:pt>
                <c:pt idx="15">
                  <c:v>-7.7282813888719124</c:v>
                </c:pt>
                <c:pt idx="16">
                  <c:v>-6.8841364133835032</c:v>
                </c:pt>
                <c:pt idx="17">
                  <c:v>-6.7606292140918436</c:v>
                </c:pt>
                <c:pt idx="18">
                  <c:v>-6.8502413727815306</c:v>
                </c:pt>
                <c:pt idx="19">
                  <c:v>-8.6879815123965187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C2-4037-993E-89014D9BF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026112"/>
        <c:axId val="1477035264"/>
      </c:scatterChart>
      <c:valAx>
        <c:axId val="147702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77035264"/>
        <c:crosses val="autoZero"/>
        <c:crossBetween val="midCat"/>
      </c:valAx>
      <c:valAx>
        <c:axId val="147703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47702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CC BF och FA (logoritm)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Attacker!$E$4:$E$23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Attacker!$F$4:$F$23</c:f>
              <c:numCache>
                <c:formatCode>General</c:formatCode>
                <c:ptCount val="20"/>
                <c:pt idx="0">
                  <c:v>0.12628104727782427</c:v>
                </c:pt>
                <c:pt idx="1">
                  <c:v>-0.49744899117641134</c:v>
                </c:pt>
                <c:pt idx="2">
                  <c:v>-0.92017074941634414</c:v>
                </c:pt>
                <c:pt idx="3">
                  <c:v>-0.46950231492476041</c:v>
                </c:pt>
                <c:pt idx="4">
                  <c:v>-0.41511961322208146</c:v>
                </c:pt>
                <c:pt idx="5">
                  <c:v>-0.30373625395725484</c:v>
                </c:pt>
                <c:pt idx="6">
                  <c:v>0.63264312335030626</c:v>
                </c:pt>
                <c:pt idx="7">
                  <c:v>-0.80817067724874347</c:v>
                </c:pt>
                <c:pt idx="8">
                  <c:v>-1.0241293154075215</c:v>
                </c:pt>
                <c:pt idx="9">
                  <c:v>-0.32750650914278168</c:v>
                </c:pt>
                <c:pt idx="10">
                  <c:v>-4.8422732190717186</c:v>
                </c:pt>
                <c:pt idx="11">
                  <c:v>-5.3356662327005262</c:v>
                </c:pt>
                <c:pt idx="12">
                  <c:v>-4.7805955760942052</c:v>
                </c:pt>
                <c:pt idx="13">
                  <c:v>-6.503090491044742</c:v>
                </c:pt>
                <c:pt idx="14">
                  <c:v>-5.2478904473551138</c:v>
                </c:pt>
                <c:pt idx="15">
                  <c:v>-7.7282813888719124</c:v>
                </c:pt>
                <c:pt idx="16">
                  <c:v>-6.8841364133835032</c:v>
                </c:pt>
                <c:pt idx="17">
                  <c:v>-6.7606292140918436</c:v>
                </c:pt>
                <c:pt idx="18">
                  <c:v>-6.8502413727815306</c:v>
                </c:pt>
                <c:pt idx="19">
                  <c:v>-8.6879815123965187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F6-46F9-830A-3EBCBFB6D76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Attacker!$E$4:$E$23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Attacker!$G$4:$G$23</c:f>
              <c:numCache>
                <c:formatCode>General</c:formatCode>
                <c:ptCount val="20"/>
                <c:pt idx="0">
                  <c:v>-3.2496288899578163</c:v>
                </c:pt>
                <c:pt idx="1">
                  <c:v>-3.1025583070030596</c:v>
                </c:pt>
                <c:pt idx="2">
                  <c:v>-5.2275048183441122</c:v>
                </c:pt>
                <c:pt idx="3">
                  <c:v>-4.6888670620098916</c:v>
                </c:pt>
                <c:pt idx="4">
                  <c:v>-4.5306287363707307</c:v>
                </c:pt>
                <c:pt idx="5">
                  <c:v>-3.0902913355179615</c:v>
                </c:pt>
                <c:pt idx="6">
                  <c:v>-3.914611352309683</c:v>
                </c:pt>
                <c:pt idx="7">
                  <c:v>-5.0397603404234994</c:v>
                </c:pt>
                <c:pt idx="8">
                  <c:v>-5.1991238276616514</c:v>
                </c:pt>
                <c:pt idx="9">
                  <c:v>-4.6439110143045221</c:v>
                </c:pt>
                <c:pt idx="10">
                  <c:v>-7.9076993958535455</c:v>
                </c:pt>
                <c:pt idx="11">
                  <c:v>-8.2001950646304032</c:v>
                </c:pt>
                <c:pt idx="12">
                  <c:v>-8.157423042570203</c:v>
                </c:pt>
                <c:pt idx="13">
                  <c:v>-8.5082334500447647</c:v>
                </c:pt>
                <c:pt idx="14">
                  <c:v>-8.2726796143658348</c:v>
                </c:pt>
                <c:pt idx="15">
                  <c:v>-8.0243278930272393</c:v>
                </c:pt>
                <c:pt idx="16">
                  <c:v>-8.3232724987789304</c:v>
                </c:pt>
                <c:pt idx="17">
                  <c:v>-7.5418791190926218</c:v>
                </c:pt>
                <c:pt idx="18">
                  <c:v>-8.08314062645616</c:v>
                </c:pt>
                <c:pt idx="19">
                  <c:v>-8.1875297967243554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F6-46F9-830A-3EBCBFB6D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5053872"/>
        <c:axId val="1545052208"/>
      </c:scatterChart>
      <c:valAx>
        <c:axId val="1545053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45052208"/>
        <c:crosses val="autoZero"/>
        <c:crossBetween val="midCat"/>
      </c:valAx>
      <c:valAx>
        <c:axId val="154505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5450538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 baseline="0"/>
              <a:t>Tid - Längd gram 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Attacker!$F$3</c:f>
              <c:strCache>
                <c:ptCount val="1"/>
                <c:pt idx="0">
                  <c:v>CC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Attacker!$E$4:$E$23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Attacker!$F$4:$F$23</c:f>
              <c:numCache>
                <c:formatCode>General</c:formatCode>
                <c:ptCount val="20"/>
                <c:pt idx="0">
                  <c:v>0.12628104727782427</c:v>
                </c:pt>
                <c:pt idx="1">
                  <c:v>-0.49744899117641134</c:v>
                </c:pt>
                <c:pt idx="2">
                  <c:v>-0.92017074941634414</c:v>
                </c:pt>
                <c:pt idx="3">
                  <c:v>-0.46950231492476041</c:v>
                </c:pt>
                <c:pt idx="4">
                  <c:v>-0.41511961322208146</c:v>
                </c:pt>
                <c:pt idx="5">
                  <c:v>-0.30373625395725484</c:v>
                </c:pt>
                <c:pt idx="6">
                  <c:v>0.63264312335030626</c:v>
                </c:pt>
                <c:pt idx="7">
                  <c:v>-0.80817067724874347</c:v>
                </c:pt>
                <c:pt idx="8">
                  <c:v>-1.0241293154075215</c:v>
                </c:pt>
                <c:pt idx="9">
                  <c:v>-0.32750650914278168</c:v>
                </c:pt>
                <c:pt idx="10">
                  <c:v>-4.8422732190717186</c:v>
                </c:pt>
                <c:pt idx="11">
                  <c:v>-5.3356662327005262</c:v>
                </c:pt>
                <c:pt idx="12">
                  <c:v>-4.7805955760942052</c:v>
                </c:pt>
                <c:pt idx="13">
                  <c:v>-6.503090491044742</c:v>
                </c:pt>
                <c:pt idx="14">
                  <c:v>-5.2478904473551138</c:v>
                </c:pt>
                <c:pt idx="15">
                  <c:v>-7.7282813888719124</c:v>
                </c:pt>
                <c:pt idx="16">
                  <c:v>-6.8841364133835032</c:v>
                </c:pt>
                <c:pt idx="17">
                  <c:v>-6.7606292140918436</c:v>
                </c:pt>
                <c:pt idx="18">
                  <c:v>-6.8502413727815306</c:v>
                </c:pt>
                <c:pt idx="19">
                  <c:v>-8.6879815123965187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D-4CE7-81D6-431374C7F8CE}"/>
            </c:ext>
          </c:extLst>
        </c:ser>
        <c:ser>
          <c:idx val="1"/>
          <c:order val="1"/>
          <c:tx>
            <c:strRef>
              <c:f>Attacker!$G$3</c:f>
              <c:strCache>
                <c:ptCount val="1"/>
                <c:pt idx="0">
                  <c:v>CC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Attacker!$E$4:$E$23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Attacker!$G$4:$G$23</c:f>
              <c:numCache>
                <c:formatCode>General</c:formatCode>
                <c:ptCount val="20"/>
                <c:pt idx="0">
                  <c:v>-3.2496288899578163</c:v>
                </c:pt>
                <c:pt idx="1">
                  <c:v>-3.1025583070030596</c:v>
                </c:pt>
                <c:pt idx="2">
                  <c:v>-5.2275048183441122</c:v>
                </c:pt>
                <c:pt idx="3">
                  <c:v>-4.6888670620098916</c:v>
                </c:pt>
                <c:pt idx="4">
                  <c:v>-4.5306287363707307</c:v>
                </c:pt>
                <c:pt idx="5">
                  <c:v>-3.0902913355179615</c:v>
                </c:pt>
                <c:pt idx="6">
                  <c:v>-3.914611352309683</c:v>
                </c:pt>
                <c:pt idx="7">
                  <c:v>-5.0397603404234994</c:v>
                </c:pt>
                <c:pt idx="8">
                  <c:v>-5.1991238276616514</c:v>
                </c:pt>
                <c:pt idx="9">
                  <c:v>-4.6439110143045221</c:v>
                </c:pt>
                <c:pt idx="10">
                  <c:v>-7.9076993958535455</c:v>
                </c:pt>
                <c:pt idx="11">
                  <c:v>-8.2001950646304032</c:v>
                </c:pt>
                <c:pt idx="12">
                  <c:v>-8.157423042570203</c:v>
                </c:pt>
                <c:pt idx="13">
                  <c:v>-8.5082334500447647</c:v>
                </c:pt>
                <c:pt idx="14">
                  <c:v>-8.2726796143658348</c:v>
                </c:pt>
                <c:pt idx="15">
                  <c:v>-8.0243278930272393</c:v>
                </c:pt>
                <c:pt idx="16">
                  <c:v>-8.3232724987789304</c:v>
                </c:pt>
                <c:pt idx="17">
                  <c:v>-7.5418791190926218</c:v>
                </c:pt>
                <c:pt idx="18">
                  <c:v>-8.08314062645616</c:v>
                </c:pt>
                <c:pt idx="19">
                  <c:v>-8.1875297967243554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8D-4CE7-81D6-431374C7F8CE}"/>
            </c:ext>
          </c:extLst>
        </c:ser>
        <c:ser>
          <c:idx val="2"/>
          <c:order val="2"/>
          <c:tx>
            <c:strRef>
              <c:f>Attacker!$H$3</c:f>
              <c:strCache>
                <c:ptCount val="1"/>
                <c:pt idx="0">
                  <c:v>Vig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Attacker!$E$4:$E$23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Attacker!$H$4:$H$23</c:f>
              <c:numCache>
                <c:formatCode>General</c:formatCode>
                <c:ptCount val="20"/>
                <c:pt idx="0">
                  <c:v>0.19365978545736545</c:v>
                </c:pt>
                <c:pt idx="1">
                  <c:v>-0.12223057380798465</c:v>
                </c:pt>
                <c:pt idx="2">
                  <c:v>-0.49338116692629413</c:v>
                </c:pt>
                <c:pt idx="3">
                  <c:v>-0.13905036560596878</c:v>
                </c:pt>
                <c:pt idx="4">
                  <c:v>-0.30143541760542908</c:v>
                </c:pt>
                <c:pt idx="5">
                  <c:v>4.6996270389409331E-2</c:v>
                </c:pt>
                <c:pt idx="6">
                  <c:v>0.71235242357530848</c:v>
                </c:pt>
                <c:pt idx="7">
                  <c:v>-0.46055465177194493</c:v>
                </c:pt>
                <c:pt idx="8">
                  <c:v>-0.58543261784634293</c:v>
                </c:pt>
                <c:pt idx="9">
                  <c:v>-5.776905906933158E-2</c:v>
                </c:pt>
                <c:pt idx="10">
                  <c:v>-4.423432132732553</c:v>
                </c:pt>
                <c:pt idx="11">
                  <c:v>-5.1482263445633318</c:v>
                </c:pt>
                <c:pt idx="12">
                  <c:v>-4.3864283078393003</c:v>
                </c:pt>
                <c:pt idx="13">
                  <c:v>-5.7387777276534635</c:v>
                </c:pt>
                <c:pt idx="14">
                  <c:v>-4.579190597029144</c:v>
                </c:pt>
                <c:pt idx="15">
                  <c:v>-7.7364931138484305</c:v>
                </c:pt>
                <c:pt idx="16">
                  <c:v>-6.34825378329211</c:v>
                </c:pt>
                <c:pt idx="17">
                  <c:v>-6.1405679857137274</c:v>
                </c:pt>
                <c:pt idx="18">
                  <c:v>-7.3674126161737279</c:v>
                </c:pt>
                <c:pt idx="19">
                  <c:v>-6.5775167171164428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8D-4CE7-81D6-431374C7F8CE}"/>
            </c:ext>
          </c:extLst>
        </c:ser>
        <c:ser>
          <c:idx val="3"/>
          <c:order val="3"/>
          <c:tx>
            <c:strRef>
              <c:f>Attacker!$I$3</c:f>
              <c:strCache>
                <c:ptCount val="1"/>
                <c:pt idx="0">
                  <c:v>Vig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Attacker!$E$4:$E$23</c:f>
              <c:numCache>
                <c:formatCode>General</c:formatCode>
                <c:ptCount val="20"/>
                <c:pt idx="0">
                  <c:v>12.116497986137379</c:v>
                </c:pt>
                <c:pt idx="1">
                  <c:v>11.896172230289682</c:v>
                </c:pt>
                <c:pt idx="2">
                  <c:v>11.518450175612928</c:v>
                </c:pt>
                <c:pt idx="3">
                  <c:v>11.912117605761479</c:v>
                </c:pt>
                <c:pt idx="4">
                  <c:v>11.738498063758499</c:v>
                </c:pt>
                <c:pt idx="5">
                  <c:v>12.112278316243712</c:v>
                </c:pt>
                <c:pt idx="6">
                  <c:v>12.751569224904713</c:v>
                </c:pt>
                <c:pt idx="7">
                  <c:v>11.493864962231486</c:v>
                </c:pt>
                <c:pt idx="8">
                  <c:v>11.366094596505182</c:v>
                </c:pt>
                <c:pt idx="9">
                  <c:v>11.963287453960675</c:v>
                </c:pt>
                <c:pt idx="10">
                  <c:v>7.4127640174265625</c:v>
                </c:pt>
                <c:pt idx="11">
                  <c:v>6.4167322825123261</c:v>
                </c:pt>
                <c:pt idx="12">
                  <c:v>7.2276624987286544</c:v>
                </c:pt>
                <c:pt idx="13">
                  <c:v>5.6559918108198524</c:v>
                </c:pt>
                <c:pt idx="14">
                  <c:v>6.8710912946105456</c:v>
                </c:pt>
                <c:pt idx="15">
                  <c:v>3.6635616461296463</c:v>
                </c:pt>
                <c:pt idx="16">
                  <c:v>5.2933048247244923</c:v>
                </c:pt>
                <c:pt idx="17">
                  <c:v>5.4680601411351315</c:v>
                </c:pt>
                <c:pt idx="18">
                  <c:v>4.2626798770413155</c:v>
                </c:pt>
                <c:pt idx="19">
                  <c:v>2.3978952727983707</c:v>
                </c:pt>
              </c:numCache>
            </c:numRef>
          </c:xVal>
          <c:yVal>
            <c:numRef>
              <c:f>Attacker!$I$4:$I$23</c:f>
              <c:numCache>
                <c:formatCode>General</c:formatCode>
                <c:ptCount val="20"/>
                <c:pt idx="0">
                  <c:v>-2.8744371901413301</c:v>
                </c:pt>
                <c:pt idx="1">
                  <c:v>-3.2898295461365734</c:v>
                </c:pt>
                <c:pt idx="2">
                  <c:v>-3.6435734478175386</c:v>
                </c:pt>
                <c:pt idx="3">
                  <c:v>-3.2916589058471994</c:v>
                </c:pt>
                <c:pt idx="4">
                  <c:v>-3.4097216098832481</c:v>
                </c:pt>
                <c:pt idx="5">
                  <c:v>-2.8993354116752901</c:v>
                </c:pt>
                <c:pt idx="6">
                  <c:v>-2.5070994993909226</c:v>
                </c:pt>
                <c:pt idx="7">
                  <c:v>-3.5755650546232607</c:v>
                </c:pt>
                <c:pt idx="8">
                  <c:v>-3.5193122223597437</c:v>
                </c:pt>
                <c:pt idx="9">
                  <c:v>-3.0120019092214094</c:v>
                </c:pt>
                <c:pt idx="10">
                  <c:v>-6.1829156516897017</c:v>
                </c:pt>
                <c:pt idx="11">
                  <c:v>-6.3816076391183616</c:v>
                </c:pt>
                <c:pt idx="12">
                  <c:v>-5.7787107831938256</c:v>
                </c:pt>
                <c:pt idx="13">
                  <c:v>-6.6072063408235326</c:v>
                </c:pt>
                <c:pt idx="14">
                  <c:v>-6.020399144206098</c:v>
                </c:pt>
                <c:pt idx="15">
                  <c:v>-5.6717025811927897</c:v>
                </c:pt>
                <c:pt idx="16">
                  <c:v>-6.7227706047686988</c:v>
                </c:pt>
                <c:pt idx="17">
                  <c:v>-7.0052578603433755</c:v>
                </c:pt>
                <c:pt idx="18">
                  <c:v>-7.0236151650766718</c:v>
                </c:pt>
                <c:pt idx="19">
                  <c:v>-6.9280600323225014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98D-4CE7-81D6-431374C7F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936480"/>
        <c:axId val="1757110224"/>
      </c:scatterChart>
      <c:valAx>
        <c:axId val="2109936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</a:t>
                </a:r>
                <a:r>
                  <a:rPr lang="sv-SE" baseline="0"/>
                  <a:t> [log(tecken)]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757110224"/>
        <c:crosses val="autoZero"/>
        <c:crossBetween val="midCat"/>
      </c:valAx>
      <c:valAx>
        <c:axId val="175711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Tid[Log(s</a:t>
                </a:r>
                <a:r>
                  <a:rPr lang="sv-SE" baseline="0"/>
                  <a:t>)</a:t>
                </a:r>
                <a:r>
                  <a:rPr lang="sv-SE"/>
                  <a:t>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09936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Tid - Längd</a:t>
            </a:r>
            <a:r>
              <a:rPr lang="sv-SE" baseline="0"/>
              <a:t> </a:t>
            </a:r>
            <a:r>
              <a:rPr lang="sv-SE"/>
              <a:t>diagram</a:t>
            </a:r>
            <a:r>
              <a:rPr lang="sv-SE" baseline="0"/>
              <a:t> för CC och Vig med dess respektive attacker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Attacker!$F$25</c:f>
              <c:strCache>
                <c:ptCount val="1"/>
                <c:pt idx="0">
                  <c:v>CC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Attacker!$F$26:$F$45</c:f>
              <c:numCache>
                <c:formatCode>General</c:formatCode>
                <c:ptCount val="20"/>
                <c:pt idx="0">
                  <c:v>1134601000</c:v>
                </c:pt>
                <c:pt idx="1">
                  <c:v>608079900</c:v>
                </c:pt>
                <c:pt idx="2">
                  <c:v>398451000</c:v>
                </c:pt>
                <c:pt idx="3">
                  <c:v>625313400</c:v>
                </c:pt>
                <c:pt idx="4">
                  <c:v>660261300</c:v>
                </c:pt>
                <c:pt idx="5">
                  <c:v>738055500</c:v>
                </c:pt>
                <c:pt idx="6">
                  <c:v>1882579900</c:v>
                </c:pt>
                <c:pt idx="7">
                  <c:v>445672600</c:v>
                </c:pt>
                <c:pt idx="8">
                  <c:v>359109000</c:v>
                </c:pt>
                <c:pt idx="9">
                  <c:v>720718600</c:v>
                </c:pt>
                <c:pt idx="10">
                  <c:v>7889100</c:v>
                </c:pt>
                <c:pt idx="11">
                  <c:v>4816700</c:v>
                </c:pt>
                <c:pt idx="12">
                  <c:v>8391000</c:v>
                </c:pt>
                <c:pt idx="13">
                  <c:v>1498800</c:v>
                </c:pt>
                <c:pt idx="14">
                  <c:v>5258600</c:v>
                </c:pt>
                <c:pt idx="15">
                  <c:v>440200</c:v>
                </c:pt>
                <c:pt idx="16">
                  <c:v>1023900</c:v>
                </c:pt>
                <c:pt idx="17">
                  <c:v>1158500</c:v>
                </c:pt>
                <c:pt idx="18">
                  <c:v>1059200</c:v>
                </c:pt>
                <c:pt idx="19">
                  <c:v>168600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A-4AA1-A2FE-8B62297C163A}"/>
            </c:ext>
          </c:extLst>
        </c:ser>
        <c:ser>
          <c:idx val="1"/>
          <c:order val="1"/>
          <c:tx>
            <c:strRef>
              <c:f>Attacker!$G$25</c:f>
              <c:strCache>
                <c:ptCount val="1"/>
                <c:pt idx="0">
                  <c:v>CC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Attacker!$G$26:$G$45</c:f>
              <c:numCache>
                <c:formatCode>General</c:formatCode>
                <c:ptCount val="20"/>
                <c:pt idx="0">
                  <c:v>38788600</c:v>
                </c:pt>
                <c:pt idx="1">
                  <c:v>44934100</c:v>
                </c:pt>
                <c:pt idx="2">
                  <c:v>5366900</c:v>
                </c:pt>
                <c:pt idx="3">
                  <c:v>9197100</c:v>
                </c:pt>
                <c:pt idx="4">
                  <c:v>10773900</c:v>
                </c:pt>
                <c:pt idx="5">
                  <c:v>45488700</c:v>
                </c:pt>
                <c:pt idx="6">
                  <c:v>19948300</c:v>
                </c:pt>
                <c:pt idx="7">
                  <c:v>6475300</c:v>
                </c:pt>
                <c:pt idx="8">
                  <c:v>5521400</c:v>
                </c:pt>
                <c:pt idx="9">
                  <c:v>9620000</c:v>
                </c:pt>
                <c:pt idx="10">
                  <c:v>367900</c:v>
                </c:pt>
                <c:pt idx="11">
                  <c:v>274600</c:v>
                </c:pt>
                <c:pt idx="12">
                  <c:v>286600</c:v>
                </c:pt>
                <c:pt idx="13">
                  <c:v>201800</c:v>
                </c:pt>
                <c:pt idx="14">
                  <c:v>255400</c:v>
                </c:pt>
                <c:pt idx="15">
                  <c:v>327400</c:v>
                </c:pt>
                <c:pt idx="16">
                  <c:v>242800</c:v>
                </c:pt>
                <c:pt idx="17">
                  <c:v>530400</c:v>
                </c:pt>
                <c:pt idx="18">
                  <c:v>308700</c:v>
                </c:pt>
                <c:pt idx="19">
                  <c:v>278100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3A-4AA1-A2FE-8B62297C163A}"/>
            </c:ext>
          </c:extLst>
        </c:ser>
        <c:ser>
          <c:idx val="2"/>
          <c:order val="2"/>
          <c:tx>
            <c:strRef>
              <c:f>Attacker!$H$25</c:f>
              <c:strCache>
                <c:ptCount val="1"/>
                <c:pt idx="0">
                  <c:v>Vig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Attacker!$H$26:$H$45</c:f>
              <c:numCache>
                <c:formatCode>General</c:formatCode>
                <c:ptCount val="20"/>
                <c:pt idx="0">
                  <c:v>1213683300</c:v>
                </c:pt>
                <c:pt idx="1">
                  <c:v>884944300</c:v>
                </c:pt>
                <c:pt idx="2">
                  <c:v>610558500</c:v>
                </c:pt>
                <c:pt idx="3">
                  <c:v>870184200</c:v>
                </c:pt>
                <c:pt idx="4">
                  <c:v>739755600</c:v>
                </c:pt>
                <c:pt idx="5">
                  <c:v>1048118100</c:v>
                </c:pt>
                <c:pt idx="6">
                  <c:v>2038781700</c:v>
                </c:pt>
                <c:pt idx="7">
                  <c:v>630933600</c:v>
                </c:pt>
                <c:pt idx="8">
                  <c:v>556864900</c:v>
                </c:pt>
                <c:pt idx="9">
                  <c:v>943867900</c:v>
                </c:pt>
                <c:pt idx="10">
                  <c:v>11993000</c:v>
                </c:pt>
                <c:pt idx="11">
                  <c:v>5809700</c:v>
                </c:pt>
                <c:pt idx="12">
                  <c:v>12445100</c:v>
                </c:pt>
                <c:pt idx="13">
                  <c:v>3218700</c:v>
                </c:pt>
                <c:pt idx="14">
                  <c:v>10263200</c:v>
                </c:pt>
                <c:pt idx="15">
                  <c:v>436600</c:v>
                </c:pt>
                <c:pt idx="16">
                  <c:v>1749800</c:v>
                </c:pt>
                <c:pt idx="17">
                  <c:v>2153700</c:v>
                </c:pt>
                <c:pt idx="18">
                  <c:v>631500</c:v>
                </c:pt>
                <c:pt idx="19">
                  <c:v>1391300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3A-4AA1-A2FE-8B62297C163A}"/>
            </c:ext>
          </c:extLst>
        </c:ser>
        <c:ser>
          <c:idx val="3"/>
          <c:order val="3"/>
          <c:tx>
            <c:strRef>
              <c:f>Attacker!$I$25</c:f>
              <c:strCache>
                <c:ptCount val="1"/>
                <c:pt idx="0">
                  <c:v>Vig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Attacker!$I$26:$I$45</c:f>
              <c:numCache>
                <c:formatCode>General</c:formatCode>
                <c:ptCount val="20"/>
                <c:pt idx="0">
                  <c:v>56447900</c:v>
                </c:pt>
                <c:pt idx="1">
                  <c:v>37260200</c:v>
                </c:pt>
                <c:pt idx="2">
                  <c:v>26158700</c:v>
                </c:pt>
                <c:pt idx="3">
                  <c:v>37192100</c:v>
                </c:pt>
                <c:pt idx="4">
                  <c:v>33050400</c:v>
                </c:pt>
                <c:pt idx="5">
                  <c:v>55059800</c:v>
                </c:pt>
                <c:pt idx="6">
                  <c:v>81504300</c:v>
                </c:pt>
                <c:pt idx="7">
                  <c:v>27999600</c:v>
                </c:pt>
                <c:pt idx="8">
                  <c:v>29619800</c:v>
                </c:pt>
                <c:pt idx="9">
                  <c:v>49193100</c:v>
                </c:pt>
                <c:pt idx="10">
                  <c:v>2064400</c:v>
                </c:pt>
                <c:pt idx="11">
                  <c:v>1692400</c:v>
                </c:pt>
                <c:pt idx="12">
                  <c:v>3092700</c:v>
                </c:pt>
                <c:pt idx="13">
                  <c:v>1350600</c:v>
                </c:pt>
                <c:pt idx="14">
                  <c:v>2428700</c:v>
                </c:pt>
                <c:pt idx="15">
                  <c:v>3442000</c:v>
                </c:pt>
                <c:pt idx="16">
                  <c:v>1203200</c:v>
                </c:pt>
                <c:pt idx="17">
                  <c:v>907100</c:v>
                </c:pt>
                <c:pt idx="18">
                  <c:v>890600</c:v>
                </c:pt>
                <c:pt idx="19">
                  <c:v>979900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3A-4AA1-A2FE-8B62297C1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007296"/>
        <c:axId val="2118006048"/>
      </c:scatterChart>
      <c:valAx>
        <c:axId val="211800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 [tecken]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18006048"/>
        <c:crosses val="autoZero"/>
        <c:crossBetween val="midCat"/>
      </c:valAx>
      <c:valAx>
        <c:axId val="2118006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1800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Tid - Längd</a:t>
            </a:r>
            <a:r>
              <a:rPr lang="sv-SE" baseline="0"/>
              <a:t> </a:t>
            </a:r>
            <a:r>
              <a:rPr lang="sv-SE"/>
              <a:t>diagram</a:t>
            </a:r>
            <a:r>
              <a:rPr lang="sv-SE" baseline="0"/>
              <a:t>  LOG V2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Attacker!$F$25</c:f>
              <c:strCache>
                <c:ptCount val="1"/>
                <c:pt idx="0">
                  <c:v>CC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Attacker!$F$26:$F$45</c:f>
              <c:numCache>
                <c:formatCode>General</c:formatCode>
                <c:ptCount val="20"/>
                <c:pt idx="0">
                  <c:v>1134601000</c:v>
                </c:pt>
                <c:pt idx="1">
                  <c:v>608079900</c:v>
                </c:pt>
                <c:pt idx="2">
                  <c:v>398451000</c:v>
                </c:pt>
                <c:pt idx="3">
                  <c:v>625313400</c:v>
                </c:pt>
                <c:pt idx="4">
                  <c:v>660261300</c:v>
                </c:pt>
                <c:pt idx="5">
                  <c:v>738055500</c:v>
                </c:pt>
                <c:pt idx="6">
                  <c:v>1882579900</c:v>
                </c:pt>
                <c:pt idx="7">
                  <c:v>445672600</c:v>
                </c:pt>
                <c:pt idx="8">
                  <c:v>359109000</c:v>
                </c:pt>
                <c:pt idx="9">
                  <c:v>720718600</c:v>
                </c:pt>
                <c:pt idx="10">
                  <c:v>7889100</c:v>
                </c:pt>
                <c:pt idx="11">
                  <c:v>4816700</c:v>
                </c:pt>
                <c:pt idx="12">
                  <c:v>8391000</c:v>
                </c:pt>
                <c:pt idx="13">
                  <c:v>1498800</c:v>
                </c:pt>
                <c:pt idx="14">
                  <c:v>5258600</c:v>
                </c:pt>
                <c:pt idx="15">
                  <c:v>440200</c:v>
                </c:pt>
                <c:pt idx="16">
                  <c:v>1023900</c:v>
                </c:pt>
                <c:pt idx="17">
                  <c:v>1158500</c:v>
                </c:pt>
                <c:pt idx="18">
                  <c:v>1059200</c:v>
                </c:pt>
                <c:pt idx="19">
                  <c:v>168600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46-4277-AEB2-8730B333B656}"/>
            </c:ext>
          </c:extLst>
        </c:ser>
        <c:ser>
          <c:idx val="1"/>
          <c:order val="1"/>
          <c:tx>
            <c:strRef>
              <c:f>Attacker!$G$25</c:f>
              <c:strCache>
                <c:ptCount val="1"/>
                <c:pt idx="0">
                  <c:v>CC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Attacker!$G$26:$G$45</c:f>
              <c:numCache>
                <c:formatCode>General</c:formatCode>
                <c:ptCount val="20"/>
                <c:pt idx="0">
                  <c:v>38788600</c:v>
                </c:pt>
                <c:pt idx="1">
                  <c:v>44934100</c:v>
                </c:pt>
                <c:pt idx="2">
                  <c:v>5366900</c:v>
                </c:pt>
                <c:pt idx="3">
                  <c:v>9197100</c:v>
                </c:pt>
                <c:pt idx="4">
                  <c:v>10773900</c:v>
                </c:pt>
                <c:pt idx="5">
                  <c:v>45488700</c:v>
                </c:pt>
                <c:pt idx="6">
                  <c:v>19948300</c:v>
                </c:pt>
                <c:pt idx="7">
                  <c:v>6475300</c:v>
                </c:pt>
                <c:pt idx="8">
                  <c:v>5521400</c:v>
                </c:pt>
                <c:pt idx="9">
                  <c:v>9620000</c:v>
                </c:pt>
                <c:pt idx="10">
                  <c:v>367900</c:v>
                </c:pt>
                <c:pt idx="11">
                  <c:v>274600</c:v>
                </c:pt>
                <c:pt idx="12">
                  <c:v>286600</c:v>
                </c:pt>
                <c:pt idx="13">
                  <c:v>201800</c:v>
                </c:pt>
                <c:pt idx="14">
                  <c:v>255400</c:v>
                </c:pt>
                <c:pt idx="15">
                  <c:v>327400</c:v>
                </c:pt>
                <c:pt idx="16">
                  <c:v>242800</c:v>
                </c:pt>
                <c:pt idx="17">
                  <c:v>530400</c:v>
                </c:pt>
                <c:pt idx="18">
                  <c:v>308700</c:v>
                </c:pt>
                <c:pt idx="19">
                  <c:v>278100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46-4277-AEB2-8730B333B656}"/>
            </c:ext>
          </c:extLst>
        </c:ser>
        <c:ser>
          <c:idx val="2"/>
          <c:order val="2"/>
          <c:tx>
            <c:strRef>
              <c:f>Attacker!$H$25</c:f>
              <c:strCache>
                <c:ptCount val="1"/>
                <c:pt idx="0">
                  <c:v>Vig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Attacker!$H$26:$H$45</c:f>
              <c:numCache>
                <c:formatCode>General</c:formatCode>
                <c:ptCount val="20"/>
                <c:pt idx="0">
                  <c:v>1213683300</c:v>
                </c:pt>
                <c:pt idx="1">
                  <c:v>884944300</c:v>
                </c:pt>
                <c:pt idx="2">
                  <c:v>610558500</c:v>
                </c:pt>
                <c:pt idx="3">
                  <c:v>870184200</c:v>
                </c:pt>
                <c:pt idx="4">
                  <c:v>739755600</c:v>
                </c:pt>
                <c:pt idx="5">
                  <c:v>1048118100</c:v>
                </c:pt>
                <c:pt idx="6">
                  <c:v>2038781700</c:v>
                </c:pt>
                <c:pt idx="7">
                  <c:v>630933600</c:v>
                </c:pt>
                <c:pt idx="8">
                  <c:v>556864900</c:v>
                </c:pt>
                <c:pt idx="9">
                  <c:v>943867900</c:v>
                </c:pt>
                <c:pt idx="10">
                  <c:v>11993000</c:v>
                </c:pt>
                <c:pt idx="11">
                  <c:v>5809700</c:v>
                </c:pt>
                <c:pt idx="12">
                  <c:v>12445100</c:v>
                </c:pt>
                <c:pt idx="13">
                  <c:v>3218700</c:v>
                </c:pt>
                <c:pt idx="14">
                  <c:v>10263200</c:v>
                </c:pt>
                <c:pt idx="15">
                  <c:v>436600</c:v>
                </c:pt>
                <c:pt idx="16">
                  <c:v>1749800</c:v>
                </c:pt>
                <c:pt idx="17">
                  <c:v>2153700</c:v>
                </c:pt>
                <c:pt idx="18">
                  <c:v>631500</c:v>
                </c:pt>
                <c:pt idx="19">
                  <c:v>1391300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46-4277-AEB2-8730B333B656}"/>
            </c:ext>
          </c:extLst>
        </c:ser>
        <c:ser>
          <c:idx val="3"/>
          <c:order val="3"/>
          <c:tx>
            <c:strRef>
              <c:f>Attacker!$I$25</c:f>
              <c:strCache>
                <c:ptCount val="1"/>
                <c:pt idx="0">
                  <c:v>Vig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Attacker!$E$26:$E$45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Attacker!$I$26:$I$45</c:f>
              <c:numCache>
                <c:formatCode>General</c:formatCode>
                <c:ptCount val="20"/>
                <c:pt idx="0">
                  <c:v>56447900</c:v>
                </c:pt>
                <c:pt idx="1">
                  <c:v>37260200</c:v>
                </c:pt>
                <c:pt idx="2">
                  <c:v>26158700</c:v>
                </c:pt>
                <c:pt idx="3">
                  <c:v>37192100</c:v>
                </c:pt>
                <c:pt idx="4">
                  <c:v>33050400</c:v>
                </c:pt>
                <c:pt idx="5">
                  <c:v>55059800</c:v>
                </c:pt>
                <c:pt idx="6">
                  <c:v>81504300</c:v>
                </c:pt>
                <c:pt idx="7">
                  <c:v>27999600</c:v>
                </c:pt>
                <c:pt idx="8">
                  <c:v>29619800</c:v>
                </c:pt>
                <c:pt idx="9">
                  <c:v>49193100</c:v>
                </c:pt>
                <c:pt idx="10">
                  <c:v>2064400</c:v>
                </c:pt>
                <c:pt idx="11">
                  <c:v>1692400</c:v>
                </c:pt>
                <c:pt idx="12">
                  <c:v>3092700</c:v>
                </c:pt>
                <c:pt idx="13">
                  <c:v>1350600</c:v>
                </c:pt>
                <c:pt idx="14">
                  <c:v>2428700</c:v>
                </c:pt>
                <c:pt idx="15">
                  <c:v>3442000</c:v>
                </c:pt>
                <c:pt idx="16">
                  <c:v>1203200</c:v>
                </c:pt>
                <c:pt idx="17">
                  <c:v>907100</c:v>
                </c:pt>
                <c:pt idx="18">
                  <c:v>890600</c:v>
                </c:pt>
                <c:pt idx="19">
                  <c:v>979900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46-4277-AEB2-8730B333B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007296"/>
        <c:axId val="2118006048"/>
      </c:scatterChart>
      <c:valAx>
        <c:axId val="211800729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 [tecken]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18006048"/>
        <c:crosses val="autoZero"/>
        <c:crossBetween val="midCat"/>
      </c:valAx>
      <c:valAx>
        <c:axId val="21180060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 [ns]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11800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Textlängd mot Attacktid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Attacker!$L$25</c:f>
              <c:strCache>
                <c:ptCount val="1"/>
                <c:pt idx="0">
                  <c:v>CC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Attacker!$K$26:$K$45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Attacker!$L$26:$L$45</c:f>
              <c:numCache>
                <c:formatCode>General</c:formatCode>
                <c:ptCount val="20"/>
                <c:pt idx="0">
                  <c:v>1.134601</c:v>
                </c:pt>
                <c:pt idx="1">
                  <c:v>0.60807990000000001</c:v>
                </c:pt>
                <c:pt idx="2">
                  <c:v>0.398451</c:v>
                </c:pt>
                <c:pt idx="3">
                  <c:v>0.62531340000000002</c:v>
                </c:pt>
                <c:pt idx="4">
                  <c:v>0.66026130000000005</c:v>
                </c:pt>
                <c:pt idx="5">
                  <c:v>0.73805549999999998</c:v>
                </c:pt>
                <c:pt idx="6">
                  <c:v>1.8825799000000001</c:v>
                </c:pt>
                <c:pt idx="7">
                  <c:v>0.44567259999999997</c:v>
                </c:pt>
                <c:pt idx="8">
                  <c:v>0.35910900000000001</c:v>
                </c:pt>
                <c:pt idx="9">
                  <c:v>0.72071859999999999</c:v>
                </c:pt>
                <c:pt idx="10">
                  <c:v>7.8890999999999996E-3</c:v>
                </c:pt>
                <c:pt idx="11">
                  <c:v>4.8167000000000001E-3</c:v>
                </c:pt>
                <c:pt idx="12">
                  <c:v>8.3909999999999992E-3</c:v>
                </c:pt>
                <c:pt idx="13">
                  <c:v>1.4988E-3</c:v>
                </c:pt>
                <c:pt idx="14">
                  <c:v>5.2586000000000004E-3</c:v>
                </c:pt>
                <c:pt idx="15">
                  <c:v>4.4020000000000002E-4</c:v>
                </c:pt>
                <c:pt idx="16">
                  <c:v>1.0238999999999999E-3</c:v>
                </c:pt>
                <c:pt idx="17">
                  <c:v>1.1585E-3</c:v>
                </c:pt>
                <c:pt idx="18">
                  <c:v>1.0591999999999999E-3</c:v>
                </c:pt>
                <c:pt idx="19">
                  <c:v>1.6860000000000001E-4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97-4453-AECB-1D2E0C6B90CC}"/>
            </c:ext>
          </c:extLst>
        </c:ser>
        <c:ser>
          <c:idx val="1"/>
          <c:order val="1"/>
          <c:tx>
            <c:strRef>
              <c:f>Attacker!$M$25</c:f>
              <c:strCache>
                <c:ptCount val="1"/>
                <c:pt idx="0">
                  <c:v>CC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Attacker!$K$26:$K$45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Attacker!$M$26:$M$45</c:f>
              <c:numCache>
                <c:formatCode>General</c:formatCode>
                <c:ptCount val="20"/>
                <c:pt idx="0">
                  <c:v>3.8788599999999999E-2</c:v>
                </c:pt>
                <c:pt idx="1">
                  <c:v>4.4934099999999998E-2</c:v>
                </c:pt>
                <c:pt idx="2">
                  <c:v>5.3669E-3</c:v>
                </c:pt>
                <c:pt idx="3">
                  <c:v>9.1970999999999997E-3</c:v>
                </c:pt>
                <c:pt idx="4">
                  <c:v>1.0773899999999999E-2</c:v>
                </c:pt>
                <c:pt idx="5">
                  <c:v>4.54887E-2</c:v>
                </c:pt>
                <c:pt idx="6">
                  <c:v>1.9948299999999999E-2</c:v>
                </c:pt>
                <c:pt idx="7">
                  <c:v>6.4752999999999998E-3</c:v>
                </c:pt>
                <c:pt idx="8">
                  <c:v>5.5214000000000001E-3</c:v>
                </c:pt>
                <c:pt idx="9">
                  <c:v>9.6200000000000001E-3</c:v>
                </c:pt>
                <c:pt idx="10">
                  <c:v>3.679E-4</c:v>
                </c:pt>
                <c:pt idx="11">
                  <c:v>2.7460000000000001E-4</c:v>
                </c:pt>
                <c:pt idx="12">
                  <c:v>2.8659999999999997E-4</c:v>
                </c:pt>
                <c:pt idx="13">
                  <c:v>2.018E-4</c:v>
                </c:pt>
                <c:pt idx="14">
                  <c:v>2.5539999999999997E-4</c:v>
                </c:pt>
                <c:pt idx="15">
                  <c:v>3.2739999999999999E-4</c:v>
                </c:pt>
                <c:pt idx="16">
                  <c:v>2.4279999999999999E-4</c:v>
                </c:pt>
                <c:pt idx="17">
                  <c:v>5.3039999999999999E-4</c:v>
                </c:pt>
                <c:pt idx="18">
                  <c:v>3.0870000000000002E-4</c:v>
                </c:pt>
                <c:pt idx="19">
                  <c:v>2.7809999999999998E-4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97-4453-AECB-1D2E0C6B90CC}"/>
            </c:ext>
          </c:extLst>
        </c:ser>
        <c:ser>
          <c:idx val="2"/>
          <c:order val="2"/>
          <c:tx>
            <c:strRef>
              <c:f>Attacker!$N$25</c:f>
              <c:strCache>
                <c:ptCount val="1"/>
                <c:pt idx="0">
                  <c:v>Vig BF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Attacker!$K$26:$K$45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Attacker!$N$26:$N$45</c:f>
              <c:numCache>
                <c:formatCode>General</c:formatCode>
                <c:ptCount val="20"/>
                <c:pt idx="0">
                  <c:v>1.2136833</c:v>
                </c:pt>
                <c:pt idx="1">
                  <c:v>0.88494430000000002</c:v>
                </c:pt>
                <c:pt idx="2">
                  <c:v>0.6105585</c:v>
                </c:pt>
                <c:pt idx="3">
                  <c:v>0.87018419999999996</c:v>
                </c:pt>
                <c:pt idx="4">
                  <c:v>0.73975559999999996</c:v>
                </c:pt>
                <c:pt idx="5">
                  <c:v>1.0481180999999999</c:v>
                </c:pt>
                <c:pt idx="6">
                  <c:v>2.0387816999999999</c:v>
                </c:pt>
                <c:pt idx="7">
                  <c:v>0.63093359999999998</c:v>
                </c:pt>
                <c:pt idx="8">
                  <c:v>0.5568649</c:v>
                </c:pt>
                <c:pt idx="9">
                  <c:v>0.94386789999999998</c:v>
                </c:pt>
                <c:pt idx="10">
                  <c:v>1.1993E-2</c:v>
                </c:pt>
                <c:pt idx="11">
                  <c:v>5.8097000000000001E-3</c:v>
                </c:pt>
                <c:pt idx="12">
                  <c:v>1.2445100000000001E-2</c:v>
                </c:pt>
                <c:pt idx="13">
                  <c:v>3.2187000000000001E-3</c:v>
                </c:pt>
                <c:pt idx="14">
                  <c:v>1.02632E-2</c:v>
                </c:pt>
                <c:pt idx="15">
                  <c:v>4.3659999999999999E-4</c:v>
                </c:pt>
                <c:pt idx="16">
                  <c:v>1.7497999999999999E-3</c:v>
                </c:pt>
                <c:pt idx="17">
                  <c:v>2.1537000000000001E-3</c:v>
                </c:pt>
                <c:pt idx="18">
                  <c:v>6.3150000000000001E-4</c:v>
                </c:pt>
                <c:pt idx="19">
                  <c:v>1.3913E-3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97-4453-AECB-1D2E0C6B90CC}"/>
            </c:ext>
          </c:extLst>
        </c:ser>
        <c:ser>
          <c:idx val="3"/>
          <c:order val="3"/>
          <c:tx>
            <c:strRef>
              <c:f>Attacker!$O$25</c:f>
              <c:strCache>
                <c:ptCount val="1"/>
                <c:pt idx="0">
                  <c:v>Vig FA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Attacker!$K$26:$K$45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Attacker!$O$26:$O$45</c:f>
              <c:numCache>
                <c:formatCode>General</c:formatCode>
                <c:ptCount val="20"/>
                <c:pt idx="0">
                  <c:v>5.6447900000000002E-2</c:v>
                </c:pt>
                <c:pt idx="1">
                  <c:v>3.72602E-2</c:v>
                </c:pt>
                <c:pt idx="2">
                  <c:v>2.61587E-2</c:v>
                </c:pt>
                <c:pt idx="3">
                  <c:v>3.7192099999999999E-2</c:v>
                </c:pt>
                <c:pt idx="4">
                  <c:v>3.3050400000000001E-2</c:v>
                </c:pt>
                <c:pt idx="5">
                  <c:v>5.5059799999999999E-2</c:v>
                </c:pt>
                <c:pt idx="6">
                  <c:v>8.1504300000000002E-2</c:v>
                </c:pt>
                <c:pt idx="7">
                  <c:v>2.7999599999999999E-2</c:v>
                </c:pt>
                <c:pt idx="8">
                  <c:v>2.9619800000000002E-2</c:v>
                </c:pt>
                <c:pt idx="9">
                  <c:v>4.9193099999999997E-2</c:v>
                </c:pt>
                <c:pt idx="10">
                  <c:v>2.0644000000000001E-3</c:v>
                </c:pt>
                <c:pt idx="11">
                  <c:v>1.6923999999999999E-3</c:v>
                </c:pt>
                <c:pt idx="12">
                  <c:v>3.0926999999999999E-3</c:v>
                </c:pt>
                <c:pt idx="13">
                  <c:v>1.3506E-3</c:v>
                </c:pt>
                <c:pt idx="14">
                  <c:v>2.4287000000000002E-3</c:v>
                </c:pt>
                <c:pt idx="15">
                  <c:v>3.4420000000000002E-3</c:v>
                </c:pt>
                <c:pt idx="16">
                  <c:v>1.2032E-3</c:v>
                </c:pt>
                <c:pt idx="17">
                  <c:v>9.0709999999999999E-4</c:v>
                </c:pt>
                <c:pt idx="18">
                  <c:v>8.9059999999999996E-4</c:v>
                </c:pt>
                <c:pt idx="19">
                  <c:v>9.7989999999999991E-4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97-4453-AECB-1D2E0C6B90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856447"/>
        <c:axId val="538853951"/>
      </c:scatterChart>
      <c:valAx>
        <c:axId val="53885644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</a:t>
                </a:r>
                <a:r>
                  <a:rPr lang="sv-SE" baseline="0"/>
                  <a:t> [tecken]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38853951"/>
        <c:crossesAt val="1.0000000000000003E-4"/>
        <c:crossBetween val="midCat"/>
      </c:valAx>
      <c:valAx>
        <c:axId val="53885395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 [sek]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38856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Linjärt långa texter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Attacker!$K$26:$K$35</c:f>
              <c:numCache>
                <c:formatCode>General</c:formatCode>
                <c:ptCount val="1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</c:numCache>
            </c:numRef>
          </c:xVal>
          <c:yVal>
            <c:numRef>
              <c:f>Attacker!$L$26:$L$35</c:f>
              <c:numCache>
                <c:formatCode>General</c:formatCode>
                <c:ptCount val="10"/>
                <c:pt idx="0">
                  <c:v>1.134601</c:v>
                </c:pt>
                <c:pt idx="1">
                  <c:v>0.60807990000000001</c:v>
                </c:pt>
                <c:pt idx="2">
                  <c:v>0.398451</c:v>
                </c:pt>
                <c:pt idx="3">
                  <c:v>0.62531340000000002</c:v>
                </c:pt>
                <c:pt idx="4">
                  <c:v>0.66026130000000005</c:v>
                </c:pt>
                <c:pt idx="5">
                  <c:v>0.73805549999999998</c:v>
                </c:pt>
                <c:pt idx="6">
                  <c:v>1.8825799000000001</c:v>
                </c:pt>
                <c:pt idx="7">
                  <c:v>0.44567259999999997</c:v>
                </c:pt>
                <c:pt idx="8">
                  <c:v>0.35910900000000001</c:v>
                </c:pt>
                <c:pt idx="9">
                  <c:v>0.72071859999999999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2B-42DE-9CD2-FC6AE18D8D48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Attacker!$K$26:$K$35</c:f>
              <c:numCache>
                <c:formatCode>General</c:formatCode>
                <c:ptCount val="1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</c:numCache>
            </c:numRef>
          </c:xVal>
          <c:yVal>
            <c:numRef>
              <c:f>Attacker!$M$26:$M$35</c:f>
              <c:numCache>
                <c:formatCode>General</c:formatCode>
                <c:ptCount val="10"/>
                <c:pt idx="0">
                  <c:v>3.8788599999999999E-2</c:v>
                </c:pt>
                <c:pt idx="1">
                  <c:v>4.4934099999999998E-2</c:v>
                </c:pt>
                <c:pt idx="2">
                  <c:v>5.3669E-3</c:v>
                </c:pt>
                <c:pt idx="3">
                  <c:v>9.1970999999999997E-3</c:v>
                </c:pt>
                <c:pt idx="4">
                  <c:v>1.0773899999999999E-2</c:v>
                </c:pt>
                <c:pt idx="5">
                  <c:v>4.54887E-2</c:v>
                </c:pt>
                <c:pt idx="6">
                  <c:v>1.9948299999999999E-2</c:v>
                </c:pt>
                <c:pt idx="7">
                  <c:v>6.4752999999999998E-3</c:v>
                </c:pt>
                <c:pt idx="8">
                  <c:v>5.5214000000000001E-3</c:v>
                </c:pt>
                <c:pt idx="9">
                  <c:v>9.6200000000000001E-3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2B-42DE-9CD2-FC6AE18D8D48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Attacker!$K$26:$K$35</c:f>
              <c:numCache>
                <c:formatCode>General</c:formatCode>
                <c:ptCount val="1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</c:numCache>
            </c:numRef>
          </c:xVal>
          <c:yVal>
            <c:numRef>
              <c:f>Attacker!$N$26:$N$35</c:f>
              <c:numCache>
                <c:formatCode>General</c:formatCode>
                <c:ptCount val="10"/>
                <c:pt idx="0">
                  <c:v>1.2136833</c:v>
                </c:pt>
                <c:pt idx="1">
                  <c:v>0.88494430000000002</c:v>
                </c:pt>
                <c:pt idx="2">
                  <c:v>0.6105585</c:v>
                </c:pt>
                <c:pt idx="3">
                  <c:v>0.87018419999999996</c:v>
                </c:pt>
                <c:pt idx="4">
                  <c:v>0.73975559999999996</c:v>
                </c:pt>
                <c:pt idx="5">
                  <c:v>1.0481180999999999</c:v>
                </c:pt>
                <c:pt idx="6">
                  <c:v>2.0387816999999999</c:v>
                </c:pt>
                <c:pt idx="7">
                  <c:v>0.63093359999999998</c:v>
                </c:pt>
                <c:pt idx="8">
                  <c:v>0.5568649</c:v>
                </c:pt>
                <c:pt idx="9">
                  <c:v>0.94386789999999998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2B-42DE-9CD2-FC6AE18D8D48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Attacker!$K$26:$K$35</c:f>
              <c:numCache>
                <c:formatCode>General</c:formatCode>
                <c:ptCount val="1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</c:numCache>
            </c:numRef>
          </c:xVal>
          <c:yVal>
            <c:numRef>
              <c:f>Attacker!$O$26:$O$35</c:f>
              <c:numCache>
                <c:formatCode>General</c:formatCode>
                <c:ptCount val="10"/>
                <c:pt idx="0">
                  <c:v>5.6447900000000002E-2</c:v>
                </c:pt>
                <c:pt idx="1">
                  <c:v>3.72602E-2</c:v>
                </c:pt>
                <c:pt idx="2">
                  <c:v>2.61587E-2</c:v>
                </c:pt>
                <c:pt idx="3">
                  <c:v>3.7192099999999999E-2</c:v>
                </c:pt>
                <c:pt idx="4">
                  <c:v>3.3050400000000001E-2</c:v>
                </c:pt>
                <c:pt idx="5">
                  <c:v>5.5059799999999999E-2</c:v>
                </c:pt>
                <c:pt idx="6">
                  <c:v>8.1504300000000002E-2</c:v>
                </c:pt>
                <c:pt idx="7">
                  <c:v>2.7999599999999999E-2</c:v>
                </c:pt>
                <c:pt idx="8">
                  <c:v>2.9619800000000002E-2</c:v>
                </c:pt>
                <c:pt idx="9">
                  <c:v>4.9193099999999997E-2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62B-42DE-9CD2-FC6AE18D8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029680"/>
        <c:axId val="2075035920"/>
      </c:scatterChart>
      <c:valAx>
        <c:axId val="207502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75035920"/>
        <c:crosses val="autoZero"/>
        <c:crossBetween val="midCat"/>
      </c:valAx>
      <c:valAx>
        <c:axId val="207503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7502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Linjärt korta texter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Attacker!$K$36:$K$45</c:f>
              <c:numCache>
                <c:formatCode>General</c:formatCode>
                <c:ptCount val="10"/>
                <c:pt idx="0">
                  <c:v>1657</c:v>
                </c:pt>
                <c:pt idx="1">
                  <c:v>612</c:v>
                </c:pt>
                <c:pt idx="2">
                  <c:v>1377</c:v>
                </c:pt>
                <c:pt idx="3">
                  <c:v>286</c:v>
                </c:pt>
                <c:pt idx="4">
                  <c:v>964</c:v>
                </c:pt>
                <c:pt idx="5">
                  <c:v>39</c:v>
                </c:pt>
                <c:pt idx="6">
                  <c:v>199</c:v>
                </c:pt>
                <c:pt idx="7">
                  <c:v>237</c:v>
                </c:pt>
                <c:pt idx="8">
                  <c:v>71</c:v>
                </c:pt>
                <c:pt idx="9">
                  <c:v>11</c:v>
                </c:pt>
              </c:numCache>
            </c:numRef>
          </c:xVal>
          <c:yVal>
            <c:numRef>
              <c:f>Attacker!$L$36:$L$45</c:f>
              <c:numCache>
                <c:formatCode>General</c:formatCode>
                <c:ptCount val="10"/>
                <c:pt idx="0">
                  <c:v>7.8890999999999996E-3</c:v>
                </c:pt>
                <c:pt idx="1">
                  <c:v>4.8167000000000001E-3</c:v>
                </c:pt>
                <c:pt idx="2">
                  <c:v>8.3909999999999992E-3</c:v>
                </c:pt>
                <c:pt idx="3">
                  <c:v>1.4988E-3</c:v>
                </c:pt>
                <c:pt idx="4">
                  <c:v>5.2586000000000004E-3</c:v>
                </c:pt>
                <c:pt idx="5">
                  <c:v>4.4020000000000002E-4</c:v>
                </c:pt>
                <c:pt idx="6">
                  <c:v>1.0238999999999999E-3</c:v>
                </c:pt>
                <c:pt idx="7">
                  <c:v>1.1585E-3</c:v>
                </c:pt>
                <c:pt idx="8">
                  <c:v>1.0591999999999999E-3</c:v>
                </c:pt>
                <c:pt idx="9">
                  <c:v>1.6860000000000001E-4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6-4D63-8F14-FE5F55EA0D55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Attacker!$K$36:$K$45</c:f>
              <c:numCache>
                <c:formatCode>General</c:formatCode>
                <c:ptCount val="10"/>
                <c:pt idx="0">
                  <c:v>1657</c:v>
                </c:pt>
                <c:pt idx="1">
                  <c:v>612</c:v>
                </c:pt>
                <c:pt idx="2">
                  <c:v>1377</c:v>
                </c:pt>
                <c:pt idx="3">
                  <c:v>286</c:v>
                </c:pt>
                <c:pt idx="4">
                  <c:v>964</c:v>
                </c:pt>
                <c:pt idx="5">
                  <c:v>39</c:v>
                </c:pt>
                <c:pt idx="6">
                  <c:v>199</c:v>
                </c:pt>
                <c:pt idx="7">
                  <c:v>237</c:v>
                </c:pt>
                <c:pt idx="8">
                  <c:v>71</c:v>
                </c:pt>
                <c:pt idx="9">
                  <c:v>11</c:v>
                </c:pt>
              </c:numCache>
            </c:numRef>
          </c:xVal>
          <c:yVal>
            <c:numRef>
              <c:f>Attacker!$M$36:$M$45</c:f>
              <c:numCache>
                <c:formatCode>General</c:formatCode>
                <c:ptCount val="10"/>
                <c:pt idx="0">
                  <c:v>3.679E-4</c:v>
                </c:pt>
                <c:pt idx="1">
                  <c:v>2.7460000000000001E-4</c:v>
                </c:pt>
                <c:pt idx="2">
                  <c:v>2.8659999999999997E-4</c:v>
                </c:pt>
                <c:pt idx="3">
                  <c:v>2.018E-4</c:v>
                </c:pt>
                <c:pt idx="4">
                  <c:v>2.5539999999999997E-4</c:v>
                </c:pt>
                <c:pt idx="5">
                  <c:v>3.2739999999999999E-4</c:v>
                </c:pt>
                <c:pt idx="6">
                  <c:v>2.4279999999999999E-4</c:v>
                </c:pt>
                <c:pt idx="7">
                  <c:v>5.3039999999999999E-4</c:v>
                </c:pt>
                <c:pt idx="8">
                  <c:v>3.0870000000000002E-4</c:v>
                </c:pt>
                <c:pt idx="9">
                  <c:v>2.7809999999999998E-4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26-4D63-8F14-FE5F55EA0D55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Attacker!$K$36:$K$45</c:f>
              <c:numCache>
                <c:formatCode>General</c:formatCode>
                <c:ptCount val="10"/>
                <c:pt idx="0">
                  <c:v>1657</c:v>
                </c:pt>
                <c:pt idx="1">
                  <c:v>612</c:v>
                </c:pt>
                <c:pt idx="2">
                  <c:v>1377</c:v>
                </c:pt>
                <c:pt idx="3">
                  <c:v>286</c:v>
                </c:pt>
                <c:pt idx="4">
                  <c:v>964</c:v>
                </c:pt>
                <c:pt idx="5">
                  <c:v>39</c:v>
                </c:pt>
                <c:pt idx="6">
                  <c:v>199</c:v>
                </c:pt>
                <c:pt idx="7">
                  <c:v>237</c:v>
                </c:pt>
                <c:pt idx="8">
                  <c:v>71</c:v>
                </c:pt>
                <c:pt idx="9">
                  <c:v>11</c:v>
                </c:pt>
              </c:numCache>
            </c:numRef>
          </c:xVal>
          <c:yVal>
            <c:numRef>
              <c:f>Attacker!$N$36:$N$45</c:f>
              <c:numCache>
                <c:formatCode>General</c:formatCode>
                <c:ptCount val="10"/>
                <c:pt idx="0">
                  <c:v>1.1993E-2</c:v>
                </c:pt>
                <c:pt idx="1">
                  <c:v>5.8097000000000001E-3</c:v>
                </c:pt>
                <c:pt idx="2">
                  <c:v>1.2445100000000001E-2</c:v>
                </c:pt>
                <c:pt idx="3">
                  <c:v>3.2187000000000001E-3</c:v>
                </c:pt>
                <c:pt idx="4">
                  <c:v>1.02632E-2</c:v>
                </c:pt>
                <c:pt idx="5">
                  <c:v>4.3659999999999999E-4</c:v>
                </c:pt>
                <c:pt idx="6">
                  <c:v>1.7497999999999999E-3</c:v>
                </c:pt>
                <c:pt idx="7">
                  <c:v>2.1537000000000001E-3</c:v>
                </c:pt>
                <c:pt idx="8">
                  <c:v>6.3150000000000001E-4</c:v>
                </c:pt>
                <c:pt idx="9">
                  <c:v>1.3913E-3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26-4D63-8F14-FE5F55EA0D55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Attacker!$K$36:$K$45</c:f>
              <c:numCache>
                <c:formatCode>General</c:formatCode>
                <c:ptCount val="10"/>
                <c:pt idx="0">
                  <c:v>1657</c:v>
                </c:pt>
                <c:pt idx="1">
                  <c:v>612</c:v>
                </c:pt>
                <c:pt idx="2">
                  <c:v>1377</c:v>
                </c:pt>
                <c:pt idx="3">
                  <c:v>286</c:v>
                </c:pt>
                <c:pt idx="4">
                  <c:v>964</c:v>
                </c:pt>
                <c:pt idx="5">
                  <c:v>39</c:v>
                </c:pt>
                <c:pt idx="6">
                  <c:v>199</c:v>
                </c:pt>
                <c:pt idx="7">
                  <c:v>237</c:v>
                </c:pt>
                <c:pt idx="8">
                  <c:v>71</c:v>
                </c:pt>
                <c:pt idx="9">
                  <c:v>11</c:v>
                </c:pt>
              </c:numCache>
            </c:numRef>
          </c:xVal>
          <c:yVal>
            <c:numRef>
              <c:f>Attacker!$O$36:$O$45</c:f>
              <c:numCache>
                <c:formatCode>General</c:formatCode>
                <c:ptCount val="10"/>
                <c:pt idx="0">
                  <c:v>2.0644000000000001E-3</c:v>
                </c:pt>
                <c:pt idx="1">
                  <c:v>1.6923999999999999E-3</c:v>
                </c:pt>
                <c:pt idx="2">
                  <c:v>3.0926999999999999E-3</c:v>
                </c:pt>
                <c:pt idx="3">
                  <c:v>1.3506E-3</c:v>
                </c:pt>
                <c:pt idx="4">
                  <c:v>2.4287000000000002E-3</c:v>
                </c:pt>
                <c:pt idx="5">
                  <c:v>3.4420000000000002E-3</c:v>
                </c:pt>
                <c:pt idx="6">
                  <c:v>1.2032E-3</c:v>
                </c:pt>
                <c:pt idx="7">
                  <c:v>9.0709999999999999E-4</c:v>
                </c:pt>
                <c:pt idx="8">
                  <c:v>8.9059999999999996E-4</c:v>
                </c:pt>
                <c:pt idx="9">
                  <c:v>9.7989999999999991E-4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026-4D63-8F14-FE5F55EA0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976160"/>
        <c:axId val="2014986144"/>
      </c:scatterChart>
      <c:valAx>
        <c:axId val="201497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 [tecken]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14986144"/>
        <c:crosses val="autoZero"/>
        <c:crossBetween val="midCat"/>
      </c:valAx>
      <c:valAx>
        <c:axId val="201498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</a:t>
                </a:r>
                <a:r>
                  <a:rPr lang="sv-SE" baseline="0"/>
                  <a:t> [s]</a:t>
                </a:r>
                <a:endParaRPr lang="sv-S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14976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Längd mot Enkryptionstid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Enkryktion!$M$2</c:f>
              <c:strCache>
                <c:ptCount val="1"/>
                <c:pt idx="0">
                  <c:v>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Enkryktion!$L$3:$L$22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Enkryktion!$M$3:$M$22</c:f>
              <c:numCache>
                <c:formatCode>General</c:formatCode>
                <c:ptCount val="20"/>
                <c:pt idx="0">
                  <c:v>1.3856181000000001</c:v>
                </c:pt>
                <c:pt idx="1">
                  <c:v>1.037471</c:v>
                </c:pt>
                <c:pt idx="2">
                  <c:v>0.46198984999999998</c:v>
                </c:pt>
                <c:pt idx="3">
                  <c:v>0.86241140000000005</c:v>
                </c:pt>
                <c:pt idx="4">
                  <c:v>0.72215729999999989</c:v>
                </c:pt>
                <c:pt idx="5">
                  <c:v>1.2776898999999999</c:v>
                </c:pt>
                <c:pt idx="6">
                  <c:v>4.5442214999999999</c:v>
                </c:pt>
                <c:pt idx="7">
                  <c:v>0.42048099999999999</c:v>
                </c:pt>
                <c:pt idx="8">
                  <c:v>0.29538995000000001</c:v>
                </c:pt>
                <c:pt idx="9">
                  <c:v>0.99046045000000005</c:v>
                </c:pt>
                <c:pt idx="10">
                  <c:v>7.1969999999999998E-4</c:v>
                </c:pt>
                <c:pt idx="11">
                  <c:v>4.0775000000000002E-4</c:v>
                </c:pt>
                <c:pt idx="12">
                  <c:v>4.8950000000000003E-4</c:v>
                </c:pt>
                <c:pt idx="13">
                  <c:v>3.3149999999999998E-4</c:v>
                </c:pt>
                <c:pt idx="14">
                  <c:v>3.4465E-4</c:v>
                </c:pt>
                <c:pt idx="15">
                  <c:v>3.1545E-4</c:v>
                </c:pt>
                <c:pt idx="16">
                  <c:v>2.9445000000000003E-4</c:v>
                </c:pt>
                <c:pt idx="17">
                  <c:v>2.8425E-4</c:v>
                </c:pt>
                <c:pt idx="18">
                  <c:v>2.9330000000000003E-4</c:v>
                </c:pt>
                <c:pt idx="19">
                  <c:v>3.033E-4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C8-4F39-9E8B-E8F13DA9105D}"/>
            </c:ext>
          </c:extLst>
        </c:ser>
        <c:ser>
          <c:idx val="1"/>
          <c:order val="1"/>
          <c:tx>
            <c:strRef>
              <c:f>Enkryktion!$N$2</c:f>
              <c:strCache>
                <c:ptCount val="1"/>
                <c:pt idx="0">
                  <c:v>Vig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Enkryktion!$L$3:$L$22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Enkryktion!$N$3:$N$22</c:f>
              <c:numCache>
                <c:formatCode>General</c:formatCode>
                <c:ptCount val="20"/>
                <c:pt idx="0">
                  <c:v>1.8818049999999999E-2</c:v>
                </c:pt>
                <c:pt idx="1">
                  <c:v>6.4033000000000007E-3</c:v>
                </c:pt>
                <c:pt idx="2">
                  <c:v>4.4152499999999999E-3</c:v>
                </c:pt>
                <c:pt idx="3">
                  <c:v>6.5167000000000003E-3</c:v>
                </c:pt>
                <c:pt idx="4">
                  <c:v>5.0071999999999998E-3</c:v>
                </c:pt>
                <c:pt idx="5">
                  <c:v>8.7706999999999993E-3</c:v>
                </c:pt>
                <c:pt idx="6">
                  <c:v>1.5970700000000001E-2</c:v>
                </c:pt>
                <c:pt idx="7">
                  <c:v>4.19105E-3</c:v>
                </c:pt>
                <c:pt idx="8">
                  <c:v>3.8747E-3</c:v>
                </c:pt>
                <c:pt idx="9">
                  <c:v>6.1030500000000005E-3</c:v>
                </c:pt>
                <c:pt idx="10">
                  <c:v>6.8420000000000004E-4</c:v>
                </c:pt>
                <c:pt idx="11">
                  <c:v>4.9014999999999996E-4</c:v>
                </c:pt>
                <c:pt idx="12">
                  <c:v>5.4070000000000008E-4</c:v>
                </c:pt>
                <c:pt idx="13">
                  <c:v>6.1055000000000007E-4</c:v>
                </c:pt>
                <c:pt idx="14">
                  <c:v>4.2060000000000003E-4</c:v>
                </c:pt>
                <c:pt idx="15">
                  <c:v>3.6450000000000002E-4</c:v>
                </c:pt>
                <c:pt idx="16">
                  <c:v>5.2034999999999994E-4</c:v>
                </c:pt>
                <c:pt idx="17">
                  <c:v>3.4259999999999998E-4</c:v>
                </c:pt>
                <c:pt idx="18">
                  <c:v>2.8045000000000001E-4</c:v>
                </c:pt>
                <c:pt idx="19">
                  <c:v>3.6660000000000002E-4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C8-4F39-9E8B-E8F13DA9105D}"/>
            </c:ext>
          </c:extLst>
        </c:ser>
        <c:ser>
          <c:idx val="2"/>
          <c:order val="2"/>
          <c:tx>
            <c:strRef>
              <c:f>Enkryktion!$O$2</c:f>
              <c:strCache>
                <c:ptCount val="1"/>
                <c:pt idx="0">
                  <c:v>KT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Enkryktion!$L$3:$L$22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Enkryktion!$O$3:$O$22</c:f>
              <c:numCache>
                <c:formatCode>General</c:formatCode>
                <c:ptCount val="20"/>
                <c:pt idx="0">
                  <c:v>2.2104496</c:v>
                </c:pt>
                <c:pt idx="1">
                  <c:v>1.1475975</c:v>
                </c:pt>
                <c:pt idx="2">
                  <c:v>0.45425729999999997</c:v>
                </c:pt>
                <c:pt idx="3">
                  <c:v>0.8928701</c:v>
                </c:pt>
                <c:pt idx="4">
                  <c:v>0.67086730000000006</c:v>
                </c:pt>
                <c:pt idx="5">
                  <c:v>2.4414332999999999</c:v>
                </c:pt>
                <c:pt idx="6">
                  <c:v>11.7997753</c:v>
                </c:pt>
                <c:pt idx="7">
                  <c:v>0.77016309999999999</c:v>
                </c:pt>
                <c:pt idx="8">
                  <c:v>0.55643540000000002</c:v>
                </c:pt>
                <c:pt idx="9">
                  <c:v>1.8525358000000001</c:v>
                </c:pt>
                <c:pt idx="10">
                  <c:v>7.6360000000000002E-4</c:v>
                </c:pt>
                <c:pt idx="11">
                  <c:v>3.7369999999999998E-4</c:v>
                </c:pt>
                <c:pt idx="12">
                  <c:v>6.5030000000000003E-4</c:v>
                </c:pt>
                <c:pt idx="13">
                  <c:v>6.1090000000000005E-4</c:v>
                </c:pt>
                <c:pt idx="14">
                  <c:v>4.5520000000000001E-4</c:v>
                </c:pt>
                <c:pt idx="15">
                  <c:v>3.4200000000000002E-4</c:v>
                </c:pt>
                <c:pt idx="16">
                  <c:v>2.8860000000000002E-4</c:v>
                </c:pt>
                <c:pt idx="17">
                  <c:v>3.033E-4</c:v>
                </c:pt>
                <c:pt idx="18">
                  <c:v>3.1110000000000003E-4</c:v>
                </c:pt>
                <c:pt idx="19">
                  <c:v>2.8689999999999998E-4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C8-4F39-9E8B-E8F13DA91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385456"/>
        <c:axId val="2000387536"/>
      </c:scatterChart>
      <c:valAx>
        <c:axId val="20003854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 [tecken]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0387536"/>
        <c:crossesAt val="1.0000000000000003E-4"/>
        <c:crossBetween val="midCat"/>
      </c:valAx>
      <c:valAx>
        <c:axId val="2000387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 [sek]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038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Längd mot Dekryptionstid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Dekrytpion!$M$2</c:f>
              <c:strCache>
                <c:ptCount val="1"/>
                <c:pt idx="0">
                  <c:v>CC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Dekrytpion!$L$3:$L$22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Dekrytpion!$M$3:$M$22</c:f>
              <c:numCache>
                <c:formatCode>General</c:formatCode>
                <c:ptCount val="20"/>
                <c:pt idx="0">
                  <c:v>7.9338499999999992E-3</c:v>
                </c:pt>
                <c:pt idx="1">
                  <c:v>5.1701000000000004E-3</c:v>
                </c:pt>
                <c:pt idx="2">
                  <c:v>2.7242000000000004E-3</c:v>
                </c:pt>
                <c:pt idx="3">
                  <c:v>4.9516500000000001E-3</c:v>
                </c:pt>
                <c:pt idx="4">
                  <c:v>4.4648999999999999E-3</c:v>
                </c:pt>
                <c:pt idx="5">
                  <c:v>6.9290000000000003E-3</c:v>
                </c:pt>
                <c:pt idx="6">
                  <c:v>1.0819849999999999E-2</c:v>
                </c:pt>
                <c:pt idx="7">
                  <c:v>3.1318500000000003E-3</c:v>
                </c:pt>
                <c:pt idx="8">
                  <c:v>2.7956500000000002E-3</c:v>
                </c:pt>
                <c:pt idx="9">
                  <c:v>6.2805500000000002E-3</c:v>
                </c:pt>
                <c:pt idx="10">
                  <c:v>7.1050000000000006E-5</c:v>
                </c:pt>
                <c:pt idx="11">
                  <c:v>2.5550000000000001E-5</c:v>
                </c:pt>
                <c:pt idx="12">
                  <c:v>5.5850000000000002E-5</c:v>
                </c:pt>
                <c:pt idx="13">
                  <c:v>1.325E-5</c:v>
                </c:pt>
                <c:pt idx="14">
                  <c:v>3.7849999999999998E-5</c:v>
                </c:pt>
                <c:pt idx="15">
                  <c:v>7.25E-6</c:v>
                </c:pt>
                <c:pt idx="16">
                  <c:v>1.95E-5</c:v>
                </c:pt>
                <c:pt idx="17">
                  <c:v>1.6250000000000002E-5</c:v>
                </c:pt>
                <c:pt idx="18">
                  <c:v>7.0000000000000007E-6</c:v>
                </c:pt>
                <c:pt idx="19">
                  <c:v>5.1499999999999998E-6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02-4502-877E-4AC064D0DD1E}"/>
            </c:ext>
          </c:extLst>
        </c:ser>
        <c:ser>
          <c:idx val="1"/>
          <c:order val="1"/>
          <c:tx>
            <c:strRef>
              <c:f>Dekrytpion!$N$2</c:f>
              <c:strCache>
                <c:ptCount val="1"/>
                <c:pt idx="0">
                  <c:v>Vig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Dekrytpion!$L$3:$L$22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Dekrytpion!$N$3:$N$22</c:f>
              <c:numCache>
                <c:formatCode>General</c:formatCode>
                <c:ptCount val="20"/>
                <c:pt idx="0">
                  <c:v>8.2583999999999991E-3</c:v>
                </c:pt>
                <c:pt idx="1">
                  <c:v>5.9775499999999999E-3</c:v>
                </c:pt>
                <c:pt idx="2">
                  <c:v>3.6972000000000003E-3</c:v>
                </c:pt>
                <c:pt idx="3">
                  <c:v>5.0062000000000006E-3</c:v>
                </c:pt>
                <c:pt idx="4">
                  <c:v>4.1399499999999999E-3</c:v>
                </c:pt>
                <c:pt idx="5">
                  <c:v>9.7397500000000001E-3</c:v>
                </c:pt>
                <c:pt idx="6">
                  <c:v>1.2910999999999999E-2</c:v>
                </c:pt>
                <c:pt idx="7">
                  <c:v>3.5458999999999998E-3</c:v>
                </c:pt>
                <c:pt idx="8">
                  <c:v>3.1977500000000001E-3</c:v>
                </c:pt>
                <c:pt idx="9">
                  <c:v>5.4117999999999996E-3</c:v>
                </c:pt>
                <c:pt idx="10">
                  <c:v>9.7999999999999997E-5</c:v>
                </c:pt>
                <c:pt idx="11">
                  <c:v>5.1400000000000003E-5</c:v>
                </c:pt>
                <c:pt idx="12">
                  <c:v>5.7790000000000001E-4</c:v>
                </c:pt>
                <c:pt idx="13">
                  <c:v>2.1649999999999998E-5</c:v>
                </c:pt>
                <c:pt idx="14">
                  <c:v>8.475E-5</c:v>
                </c:pt>
                <c:pt idx="15">
                  <c:v>5.4E-6</c:v>
                </c:pt>
                <c:pt idx="16">
                  <c:v>1.84E-5</c:v>
                </c:pt>
                <c:pt idx="17">
                  <c:v>1.19E-5</c:v>
                </c:pt>
                <c:pt idx="18">
                  <c:v>5.5499999999999994E-6</c:v>
                </c:pt>
                <c:pt idx="19">
                  <c:v>2.3E-6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02-4502-877E-4AC064D0DD1E}"/>
            </c:ext>
          </c:extLst>
        </c:ser>
        <c:ser>
          <c:idx val="2"/>
          <c:order val="2"/>
          <c:tx>
            <c:strRef>
              <c:f>Dekrytpion!$O$2</c:f>
              <c:strCache>
                <c:ptCount val="1"/>
                <c:pt idx="0">
                  <c:v>KT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Dekrytpion!$L$3:$L$22</c:f>
              <c:numCache>
                <c:formatCode>General</c:formatCode>
                <c:ptCount val="20"/>
                <c:pt idx="0">
                  <c:v>182864</c:v>
                </c:pt>
                <c:pt idx="1">
                  <c:v>146704</c:v>
                </c:pt>
                <c:pt idx="2">
                  <c:v>100554</c:v>
                </c:pt>
                <c:pt idx="3">
                  <c:v>149062</c:v>
                </c:pt>
                <c:pt idx="4">
                  <c:v>125304</c:v>
                </c:pt>
                <c:pt idx="5">
                  <c:v>182094</c:v>
                </c:pt>
                <c:pt idx="6">
                  <c:v>345093</c:v>
                </c:pt>
                <c:pt idx="7">
                  <c:v>98112</c:v>
                </c:pt>
                <c:pt idx="8">
                  <c:v>86344</c:v>
                </c:pt>
                <c:pt idx="9">
                  <c:v>156888</c:v>
                </c:pt>
                <c:pt idx="10">
                  <c:v>1657</c:v>
                </c:pt>
                <c:pt idx="11">
                  <c:v>612</c:v>
                </c:pt>
                <c:pt idx="12">
                  <c:v>1377</c:v>
                </c:pt>
                <c:pt idx="13">
                  <c:v>286</c:v>
                </c:pt>
                <c:pt idx="14">
                  <c:v>964</c:v>
                </c:pt>
                <c:pt idx="15">
                  <c:v>39</c:v>
                </c:pt>
                <c:pt idx="16">
                  <c:v>199</c:v>
                </c:pt>
                <c:pt idx="17">
                  <c:v>237</c:v>
                </c:pt>
                <c:pt idx="18">
                  <c:v>71</c:v>
                </c:pt>
                <c:pt idx="19">
                  <c:v>11</c:v>
                </c:pt>
              </c:numCache>
            </c:numRef>
          </c:xVal>
          <c:yVal>
            <c:numRef>
              <c:f>Dekrytpion!$O$3:$O$22</c:f>
              <c:numCache>
                <c:formatCode>General</c:formatCode>
                <c:ptCount val="20"/>
                <c:pt idx="0">
                  <c:v>9.9804000000000004E-3</c:v>
                </c:pt>
                <c:pt idx="1">
                  <c:v>1.06E-3</c:v>
                </c:pt>
                <c:pt idx="2">
                  <c:v>7.4370000000000003E-4</c:v>
                </c:pt>
                <c:pt idx="3">
                  <c:v>1.0563E-3</c:v>
                </c:pt>
                <c:pt idx="4">
                  <c:v>8.9610000000000004E-4</c:v>
                </c:pt>
                <c:pt idx="5">
                  <c:v>9.7310999999999995E-3</c:v>
                </c:pt>
                <c:pt idx="6">
                  <c:v>3.3303E-3</c:v>
                </c:pt>
                <c:pt idx="7">
                  <c:v>6.2310000000000002E-4</c:v>
                </c:pt>
                <c:pt idx="8">
                  <c:v>9.2150000000000001E-4</c:v>
                </c:pt>
                <c:pt idx="9">
                  <c:v>1.2147E-3</c:v>
                </c:pt>
                <c:pt idx="10">
                  <c:v>3.65E-5</c:v>
                </c:pt>
                <c:pt idx="11">
                  <c:v>2.6299999999999999E-5</c:v>
                </c:pt>
                <c:pt idx="12">
                  <c:v>3.8000000000000002E-5</c:v>
                </c:pt>
                <c:pt idx="13">
                  <c:v>6.2000000000000003E-5</c:v>
                </c:pt>
                <c:pt idx="14">
                  <c:v>3.1900000000000003E-5</c:v>
                </c:pt>
                <c:pt idx="15">
                  <c:v>2.1399999999999998E-5</c:v>
                </c:pt>
                <c:pt idx="16">
                  <c:v>3.6000000000000001E-5</c:v>
                </c:pt>
                <c:pt idx="17">
                  <c:v>2.62E-5</c:v>
                </c:pt>
                <c:pt idx="18">
                  <c:v>2.1399999999999998E-5</c:v>
                </c:pt>
                <c:pt idx="19">
                  <c:v>2.23E-5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02-4502-877E-4AC064D0D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385456"/>
        <c:axId val="2000387536"/>
      </c:scatterChart>
      <c:valAx>
        <c:axId val="200038545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 [tecken]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0387536"/>
        <c:crossesAt val="1.0000000000000005E-7"/>
        <c:crossBetween val="midCat"/>
      </c:valAx>
      <c:valAx>
        <c:axId val="20003875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 [sek]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000385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Fadern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FrekvensDistrubtion!$B$1:$B$29</c:f>
              <c:strCache>
                <c:ptCount val="29"/>
                <c:pt idx="0">
                  <c:v>a</c:v>
                </c:pt>
                <c:pt idx="1">
                  <c:v> b</c:v>
                </c:pt>
                <c:pt idx="2">
                  <c:v> c</c:v>
                </c:pt>
                <c:pt idx="3">
                  <c:v> d</c:v>
                </c:pt>
                <c:pt idx="4">
                  <c:v> e</c:v>
                </c:pt>
                <c:pt idx="5">
                  <c:v> f</c:v>
                </c:pt>
                <c:pt idx="6">
                  <c:v> g</c:v>
                </c:pt>
                <c:pt idx="7">
                  <c:v> h</c:v>
                </c:pt>
                <c:pt idx="8">
                  <c:v> i</c:v>
                </c:pt>
                <c:pt idx="9">
                  <c:v> j</c:v>
                </c:pt>
                <c:pt idx="10">
                  <c:v> k</c:v>
                </c:pt>
                <c:pt idx="11">
                  <c:v> l</c:v>
                </c:pt>
                <c:pt idx="12">
                  <c:v> m</c:v>
                </c:pt>
                <c:pt idx="13">
                  <c:v> n</c:v>
                </c:pt>
                <c:pt idx="14">
                  <c:v> o</c:v>
                </c:pt>
                <c:pt idx="15">
                  <c:v>p</c:v>
                </c:pt>
                <c:pt idx="16">
                  <c:v> q</c:v>
                </c:pt>
                <c:pt idx="17">
                  <c:v> r</c:v>
                </c:pt>
                <c:pt idx="18">
                  <c:v> s</c:v>
                </c:pt>
                <c:pt idx="19">
                  <c:v> t</c:v>
                </c:pt>
                <c:pt idx="20">
                  <c:v> u</c:v>
                </c:pt>
                <c:pt idx="21">
                  <c:v> v</c:v>
                </c:pt>
                <c:pt idx="22">
                  <c:v> w</c:v>
                </c:pt>
                <c:pt idx="23">
                  <c:v> x</c:v>
                </c:pt>
                <c:pt idx="24">
                  <c:v> y</c:v>
                </c:pt>
                <c:pt idx="25">
                  <c:v> z</c:v>
                </c:pt>
                <c:pt idx="26">
                  <c:v> å</c:v>
                </c:pt>
                <c:pt idx="27">
                  <c:v> ä</c:v>
                </c:pt>
                <c:pt idx="28">
                  <c:v> ö</c:v>
                </c:pt>
              </c:strCache>
            </c:strRef>
          </c:cat>
          <c:val>
            <c:numRef>
              <c:f>FrekvensDistrubtion!$C$1:$C$29</c:f>
              <c:numCache>
                <c:formatCode>General</c:formatCode>
                <c:ptCount val="29"/>
                <c:pt idx="0">
                  <c:v>1050</c:v>
                </c:pt>
                <c:pt idx="1">
                  <c:v>106</c:v>
                </c:pt>
                <c:pt idx="2">
                  <c:v>109</c:v>
                </c:pt>
                <c:pt idx="3">
                  <c:v>497</c:v>
                </c:pt>
                <c:pt idx="4">
                  <c:v>833</c:v>
                </c:pt>
                <c:pt idx="5">
                  <c:v>229</c:v>
                </c:pt>
                <c:pt idx="6">
                  <c:v>359</c:v>
                </c:pt>
                <c:pt idx="7">
                  <c:v>305</c:v>
                </c:pt>
                <c:pt idx="8">
                  <c:v>467</c:v>
                </c:pt>
                <c:pt idx="9">
                  <c:v>165</c:v>
                </c:pt>
                <c:pt idx="10">
                  <c:v>253</c:v>
                </c:pt>
                <c:pt idx="11">
                  <c:v>443</c:v>
                </c:pt>
                <c:pt idx="12">
                  <c:v>405</c:v>
                </c:pt>
                <c:pt idx="13">
                  <c:v>854</c:v>
                </c:pt>
                <c:pt idx="14">
                  <c:v>384</c:v>
                </c:pt>
                <c:pt idx="15">
                  <c:v>116</c:v>
                </c:pt>
                <c:pt idx="16">
                  <c:v>7</c:v>
                </c:pt>
                <c:pt idx="17">
                  <c:v>907</c:v>
                </c:pt>
                <c:pt idx="18">
                  <c:v>507</c:v>
                </c:pt>
                <c:pt idx="19">
                  <c:v>919</c:v>
                </c:pt>
                <c:pt idx="20">
                  <c:v>226</c:v>
                </c:pt>
                <c:pt idx="21">
                  <c:v>205</c:v>
                </c:pt>
                <c:pt idx="22">
                  <c:v>0</c:v>
                </c:pt>
                <c:pt idx="23">
                  <c:v>4</c:v>
                </c:pt>
                <c:pt idx="24">
                  <c:v>76</c:v>
                </c:pt>
                <c:pt idx="25">
                  <c:v>0</c:v>
                </c:pt>
                <c:pt idx="26">
                  <c:v>185</c:v>
                </c:pt>
                <c:pt idx="27">
                  <c:v>235</c:v>
                </c:pt>
                <c:pt idx="28">
                  <c:v>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DF-494F-B11E-D44020F232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51551135"/>
        <c:axId val="251551551"/>
      </c:barChart>
      <c:catAx>
        <c:axId val="25155113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251551551"/>
        <c:crosses val="autoZero"/>
        <c:auto val="1"/>
        <c:lblAlgn val="ctr"/>
        <c:lblOffset val="100"/>
        <c:noMultiLvlLbl val="0"/>
      </c:catAx>
      <c:valAx>
        <c:axId val="25155155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51551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Fadern</a:t>
            </a:r>
            <a:r>
              <a:rPr lang="sv-SE" baseline="0"/>
              <a:t> CC krypterat med förflyttning 3</a:t>
            </a:r>
            <a:endParaRPr lang="sv-S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>
        <c:manualLayout>
          <c:layoutTarget val="inner"/>
          <c:xMode val="edge"/>
          <c:yMode val="edge"/>
          <c:x val="5.4041776027996501E-2"/>
          <c:y val="0.19486111111111112"/>
          <c:w val="0.93888888888888888"/>
          <c:h val="0.72088764946048411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FrekvensDistrubtion!$F$1:$F$29</c:f>
              <c:strCache>
                <c:ptCount val="2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ä</c:v>
                </c:pt>
                <c:pt idx="27">
                  <c:v>å</c:v>
                </c:pt>
                <c:pt idx="28">
                  <c:v>ö</c:v>
                </c:pt>
              </c:strCache>
            </c:strRef>
          </c:cat>
          <c:val>
            <c:numRef>
              <c:f>FrekvensDistrubtion!$G$1:$G$29</c:f>
              <c:numCache>
                <c:formatCode>General</c:formatCode>
                <c:ptCount val="29"/>
                <c:pt idx="0">
                  <c:v>185</c:v>
                </c:pt>
                <c:pt idx="1">
                  <c:v>235</c:v>
                </c:pt>
                <c:pt idx="2">
                  <c:v>139</c:v>
                </c:pt>
                <c:pt idx="3">
                  <c:v>1050</c:v>
                </c:pt>
                <c:pt idx="4">
                  <c:v>106</c:v>
                </c:pt>
                <c:pt idx="5">
                  <c:v>109</c:v>
                </c:pt>
                <c:pt idx="6">
                  <c:v>497</c:v>
                </c:pt>
                <c:pt idx="7">
                  <c:v>833</c:v>
                </c:pt>
                <c:pt idx="8">
                  <c:v>229</c:v>
                </c:pt>
                <c:pt idx="9">
                  <c:v>359</c:v>
                </c:pt>
                <c:pt idx="10">
                  <c:v>305</c:v>
                </c:pt>
                <c:pt idx="11">
                  <c:v>467</c:v>
                </c:pt>
                <c:pt idx="12">
                  <c:v>165</c:v>
                </c:pt>
                <c:pt idx="13">
                  <c:v>253</c:v>
                </c:pt>
                <c:pt idx="14">
                  <c:v>443</c:v>
                </c:pt>
                <c:pt idx="15">
                  <c:v>405</c:v>
                </c:pt>
                <c:pt idx="16">
                  <c:v>854</c:v>
                </c:pt>
                <c:pt idx="17">
                  <c:v>384</c:v>
                </c:pt>
                <c:pt idx="18">
                  <c:v>116</c:v>
                </c:pt>
                <c:pt idx="19">
                  <c:v>7</c:v>
                </c:pt>
                <c:pt idx="20">
                  <c:v>907</c:v>
                </c:pt>
                <c:pt idx="21">
                  <c:v>507</c:v>
                </c:pt>
                <c:pt idx="22">
                  <c:v>919</c:v>
                </c:pt>
                <c:pt idx="23">
                  <c:v>226</c:v>
                </c:pt>
                <c:pt idx="24">
                  <c:v>205</c:v>
                </c:pt>
                <c:pt idx="25">
                  <c:v>0</c:v>
                </c:pt>
                <c:pt idx="26">
                  <c:v>76</c:v>
                </c:pt>
                <c:pt idx="27">
                  <c:v>4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4E-47B4-99EE-817D8F082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02697311"/>
        <c:axId val="502697727"/>
      </c:barChart>
      <c:catAx>
        <c:axId val="502697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02697727"/>
        <c:crosses val="autoZero"/>
        <c:auto val="1"/>
        <c:lblAlgn val="ctr"/>
        <c:lblOffset val="100"/>
        <c:noMultiLvlLbl val="0"/>
      </c:catAx>
      <c:valAx>
        <c:axId val="502697727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02697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Slumpmäsigt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FrekvensDistrubtion!$J$1:$J$29</c:f>
              <c:strCache>
                <c:ptCount val="2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ä</c:v>
                </c:pt>
                <c:pt idx="27">
                  <c:v>å</c:v>
                </c:pt>
                <c:pt idx="28">
                  <c:v>ö</c:v>
                </c:pt>
              </c:strCache>
            </c:strRef>
          </c:cat>
          <c:val>
            <c:numRef>
              <c:f>FrekvensDistrubtion!$K$1:$K$29</c:f>
              <c:numCache>
                <c:formatCode>General</c:formatCode>
                <c:ptCount val="29"/>
                <c:pt idx="0">
                  <c:v>347</c:v>
                </c:pt>
                <c:pt idx="1">
                  <c:v>312</c:v>
                </c:pt>
                <c:pt idx="2">
                  <c:v>329</c:v>
                </c:pt>
                <c:pt idx="3">
                  <c:v>321</c:v>
                </c:pt>
                <c:pt idx="4">
                  <c:v>342</c:v>
                </c:pt>
                <c:pt idx="5">
                  <c:v>341</c:v>
                </c:pt>
                <c:pt idx="6">
                  <c:v>353</c:v>
                </c:pt>
                <c:pt idx="7">
                  <c:v>341</c:v>
                </c:pt>
                <c:pt idx="8">
                  <c:v>342</c:v>
                </c:pt>
                <c:pt idx="9">
                  <c:v>337</c:v>
                </c:pt>
                <c:pt idx="10">
                  <c:v>357</c:v>
                </c:pt>
                <c:pt idx="11">
                  <c:v>374</c:v>
                </c:pt>
                <c:pt idx="12">
                  <c:v>336</c:v>
                </c:pt>
                <c:pt idx="13">
                  <c:v>372</c:v>
                </c:pt>
                <c:pt idx="14">
                  <c:v>355</c:v>
                </c:pt>
                <c:pt idx="15">
                  <c:v>338</c:v>
                </c:pt>
                <c:pt idx="16">
                  <c:v>338</c:v>
                </c:pt>
                <c:pt idx="17">
                  <c:v>339</c:v>
                </c:pt>
                <c:pt idx="18">
                  <c:v>352</c:v>
                </c:pt>
                <c:pt idx="19">
                  <c:v>339</c:v>
                </c:pt>
                <c:pt idx="20">
                  <c:v>331</c:v>
                </c:pt>
                <c:pt idx="21">
                  <c:v>367</c:v>
                </c:pt>
                <c:pt idx="22">
                  <c:v>353</c:v>
                </c:pt>
                <c:pt idx="23">
                  <c:v>324</c:v>
                </c:pt>
                <c:pt idx="24">
                  <c:v>342</c:v>
                </c:pt>
                <c:pt idx="25">
                  <c:v>360</c:v>
                </c:pt>
                <c:pt idx="26">
                  <c:v>378</c:v>
                </c:pt>
                <c:pt idx="27">
                  <c:v>352</c:v>
                </c:pt>
                <c:pt idx="28">
                  <c:v>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4E-4C43-A723-F984988A0D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6412143"/>
        <c:axId val="596417967"/>
      </c:barChart>
      <c:catAx>
        <c:axId val="596412143"/>
        <c:scaling>
          <c:orientation val="minMax"/>
        </c:scaling>
        <c:delete val="0"/>
        <c:axPos val="b"/>
        <c:numFmt formatCode="0.0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96417967"/>
        <c:crosses val="autoZero"/>
        <c:auto val="1"/>
        <c:lblAlgn val="ctr"/>
        <c:lblOffset val="100"/>
        <c:noMultiLvlLbl val="0"/>
      </c:catAx>
      <c:valAx>
        <c:axId val="596417967"/>
        <c:scaling>
          <c:orientation val="minMax"/>
          <c:max val="600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96412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Fröken Julie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FrekvensDistrubtion!$N$1:$N$29</c:f>
              <c:strCache>
                <c:ptCount val="2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ä</c:v>
                </c:pt>
                <c:pt idx="27">
                  <c:v>å</c:v>
                </c:pt>
                <c:pt idx="28">
                  <c:v>ö</c:v>
                </c:pt>
              </c:strCache>
            </c:strRef>
          </c:cat>
          <c:val>
            <c:numRef>
              <c:f>FrekvensDistrubtion!$O$1:$O$29</c:f>
              <c:numCache>
                <c:formatCode>General</c:formatCode>
                <c:ptCount val="29"/>
                <c:pt idx="0">
                  <c:v>938</c:v>
                </c:pt>
                <c:pt idx="1">
                  <c:v>90</c:v>
                </c:pt>
                <c:pt idx="2">
                  <c:v>141</c:v>
                </c:pt>
                <c:pt idx="3">
                  <c:v>437</c:v>
                </c:pt>
                <c:pt idx="4">
                  <c:v>986</c:v>
                </c:pt>
                <c:pt idx="5">
                  <c:v>279</c:v>
                </c:pt>
                <c:pt idx="6">
                  <c:v>377</c:v>
                </c:pt>
                <c:pt idx="7">
                  <c:v>271</c:v>
                </c:pt>
                <c:pt idx="8">
                  <c:v>541</c:v>
                </c:pt>
                <c:pt idx="9">
                  <c:v>197</c:v>
                </c:pt>
                <c:pt idx="10">
                  <c:v>356</c:v>
                </c:pt>
                <c:pt idx="11">
                  <c:v>484</c:v>
                </c:pt>
                <c:pt idx="12">
                  <c:v>331</c:v>
                </c:pt>
                <c:pt idx="13">
                  <c:v>893</c:v>
                </c:pt>
                <c:pt idx="14">
                  <c:v>371</c:v>
                </c:pt>
                <c:pt idx="15">
                  <c:v>137</c:v>
                </c:pt>
                <c:pt idx="16">
                  <c:v>5</c:v>
                </c:pt>
                <c:pt idx="17">
                  <c:v>821</c:v>
                </c:pt>
                <c:pt idx="18">
                  <c:v>549</c:v>
                </c:pt>
                <c:pt idx="19">
                  <c:v>790</c:v>
                </c:pt>
                <c:pt idx="20">
                  <c:v>179</c:v>
                </c:pt>
                <c:pt idx="21">
                  <c:v>180</c:v>
                </c:pt>
                <c:pt idx="22">
                  <c:v>1</c:v>
                </c:pt>
                <c:pt idx="23">
                  <c:v>7</c:v>
                </c:pt>
                <c:pt idx="24">
                  <c:v>52</c:v>
                </c:pt>
                <c:pt idx="25">
                  <c:v>2</c:v>
                </c:pt>
                <c:pt idx="26">
                  <c:v>185</c:v>
                </c:pt>
                <c:pt idx="27">
                  <c:v>201</c:v>
                </c:pt>
                <c:pt idx="28">
                  <c:v>184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15-41F1-A091-788037B5F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2381951"/>
        <c:axId val="592377791"/>
      </c:barChart>
      <c:catAx>
        <c:axId val="5923819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92377791"/>
        <c:crosses val="autoZero"/>
        <c:auto val="1"/>
        <c:lblAlgn val="ctr"/>
        <c:lblOffset val="100"/>
        <c:noMultiLvlLbl val="0"/>
      </c:catAx>
      <c:valAx>
        <c:axId val="59237779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592381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v-S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Big O analys CC</a:t>
            </a:r>
            <a:r>
              <a:rPr lang="en-US" baseline="0"/>
              <a:t> FA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'BigO notation'!$D$2</c:f>
              <c:strCache>
                <c:ptCount val="1"/>
                <c:pt idx="0">
                  <c:v>tid[sek]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6635389326334213E-2"/>
                  <c:y val="-0.257610090405365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956119860017498"/>
                  <c:y val="-0.164895013123359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v-SE"/>
                </a:p>
              </c:txPr>
            </c:trendlineLbl>
          </c:trendline>
          <c:xVal>
            <c:numRef>
              <c:f>'BigO notation'!$C$3:$C$21</c:f>
              <c:numCache>
                <c:formatCode>General</c:formatCode>
                <c:ptCount val="19"/>
                <c:pt idx="0">
                  <c:v>286</c:v>
                </c:pt>
                <c:pt idx="1">
                  <c:v>572</c:v>
                </c:pt>
                <c:pt idx="2">
                  <c:v>1144</c:v>
                </c:pt>
                <c:pt idx="3">
                  <c:v>2288</c:v>
                </c:pt>
                <c:pt idx="4">
                  <c:v>4576</c:v>
                </c:pt>
                <c:pt idx="5">
                  <c:v>9152</c:v>
                </c:pt>
                <c:pt idx="6">
                  <c:v>18304</c:v>
                </c:pt>
                <c:pt idx="7">
                  <c:v>36608</c:v>
                </c:pt>
                <c:pt idx="8">
                  <c:v>73216</c:v>
                </c:pt>
                <c:pt idx="9">
                  <c:v>146432</c:v>
                </c:pt>
                <c:pt idx="10">
                  <c:v>292864</c:v>
                </c:pt>
                <c:pt idx="11">
                  <c:v>585728</c:v>
                </c:pt>
                <c:pt idx="12">
                  <c:v>1171456</c:v>
                </c:pt>
                <c:pt idx="13">
                  <c:v>2342912</c:v>
                </c:pt>
                <c:pt idx="14">
                  <c:v>4685824</c:v>
                </c:pt>
                <c:pt idx="15">
                  <c:v>9371648</c:v>
                </c:pt>
                <c:pt idx="16">
                  <c:v>18743296</c:v>
                </c:pt>
                <c:pt idx="17">
                  <c:v>37486592</c:v>
                </c:pt>
                <c:pt idx="18">
                  <c:v>74973184</c:v>
                </c:pt>
              </c:numCache>
            </c:numRef>
          </c:xVal>
          <c:yVal>
            <c:numRef>
              <c:f>'BigO notation'!$D$3:$D$21</c:f>
              <c:numCache>
                <c:formatCode>General</c:formatCode>
                <c:ptCount val="19"/>
                <c:pt idx="0">
                  <c:v>1.637E-3</c:v>
                </c:pt>
                <c:pt idx="1">
                  <c:v>8.966E-4</c:v>
                </c:pt>
                <c:pt idx="2">
                  <c:v>1.059E-3</c:v>
                </c:pt>
                <c:pt idx="3">
                  <c:v>1.2045000000000001E-3</c:v>
                </c:pt>
                <c:pt idx="4">
                  <c:v>2.5636000000000001E-3</c:v>
                </c:pt>
                <c:pt idx="5">
                  <c:v>2.6492999999999998E-3</c:v>
                </c:pt>
                <c:pt idx="6">
                  <c:v>5.7815999999999996E-3</c:v>
                </c:pt>
                <c:pt idx="7">
                  <c:v>1.2071200000000001E-2</c:v>
                </c:pt>
                <c:pt idx="8">
                  <c:v>1.3991399999999999E-2</c:v>
                </c:pt>
                <c:pt idx="9">
                  <c:v>1.0034599999999999E-2</c:v>
                </c:pt>
                <c:pt idx="10">
                  <c:v>1.35478E-2</c:v>
                </c:pt>
                <c:pt idx="11">
                  <c:v>2.0600400000000001E-2</c:v>
                </c:pt>
                <c:pt idx="12">
                  <c:v>4.0132000000000001E-2</c:v>
                </c:pt>
                <c:pt idx="13">
                  <c:v>7.6191999999999996E-2</c:v>
                </c:pt>
                <c:pt idx="14">
                  <c:v>0.13503390000000001</c:v>
                </c:pt>
                <c:pt idx="15">
                  <c:v>0.281698</c:v>
                </c:pt>
                <c:pt idx="16">
                  <c:v>0.55041320000000005</c:v>
                </c:pt>
                <c:pt idx="17">
                  <c:v>1.0730656999999999</c:v>
                </c:pt>
                <c:pt idx="18">
                  <c:v>2.0200969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C2-448E-B9F5-EF251D18D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2546191"/>
        <c:axId val="1982546607"/>
      </c:scatterChart>
      <c:valAx>
        <c:axId val="198254619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Längd[char]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82546607"/>
        <c:crosses val="autoZero"/>
        <c:crossBetween val="midCat"/>
      </c:valAx>
      <c:valAx>
        <c:axId val="19825466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v-SE"/>
                  <a:t>Tid[Sek]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v-S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1982546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85372</xdr:colOff>
      <xdr:row>34</xdr:row>
      <xdr:rowOff>44098</xdr:rowOff>
    </xdr:from>
    <xdr:to>
      <xdr:col>23</xdr:col>
      <xdr:colOff>360539</xdr:colOff>
      <xdr:row>48</xdr:row>
      <xdr:rowOff>120297</xdr:rowOff>
    </xdr:to>
    <xdr:graphicFrame macro="">
      <xdr:nvGraphicFramePr>
        <xdr:cNvPr id="1026" name="Diagram 2">
          <a:extLst>
            <a:ext uri="{FF2B5EF4-FFF2-40B4-BE49-F238E27FC236}">
              <a16:creationId xmlns:a16="http://schemas.microsoft.com/office/drawing/2014/main" id="{87FBC485-6172-4E8B-BF6C-2B68D24F72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355423</xdr:colOff>
      <xdr:row>14</xdr:row>
      <xdr:rowOff>189441</xdr:rowOff>
    </xdr:from>
    <xdr:to>
      <xdr:col>28</xdr:col>
      <xdr:colOff>59089</xdr:colOff>
      <xdr:row>29</xdr:row>
      <xdr:rowOff>22224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F4A1EF6-63ED-C06E-4D41-0A11D632E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196673</xdr:colOff>
      <xdr:row>2</xdr:row>
      <xdr:rowOff>0</xdr:rowOff>
    </xdr:from>
    <xdr:to>
      <xdr:col>34</xdr:col>
      <xdr:colOff>508882</xdr:colOff>
      <xdr:row>16</xdr:row>
      <xdr:rowOff>26812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553FFEE5-3C03-AE3C-05C6-644C4CFF6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505354</xdr:colOff>
      <xdr:row>1</xdr:row>
      <xdr:rowOff>171803</xdr:rowOff>
    </xdr:from>
    <xdr:to>
      <xdr:col>17</xdr:col>
      <xdr:colOff>209019</xdr:colOff>
      <xdr:row>16</xdr:row>
      <xdr:rowOff>4587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BDB83953-F90F-089F-DC75-8F423A1DE6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170216</xdr:colOff>
      <xdr:row>16</xdr:row>
      <xdr:rowOff>180622</xdr:rowOff>
    </xdr:from>
    <xdr:to>
      <xdr:col>27</xdr:col>
      <xdr:colOff>482425</xdr:colOff>
      <xdr:row>31</xdr:row>
      <xdr:rowOff>13405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050CE31B-68DF-B3CD-12F5-7BE25C733C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312210</xdr:colOff>
      <xdr:row>16</xdr:row>
      <xdr:rowOff>26812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329C6CFE-1CF5-4526-B0D1-6B99B008F8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306917</xdr:colOff>
      <xdr:row>14</xdr:row>
      <xdr:rowOff>162982</xdr:rowOff>
    </xdr:from>
    <xdr:to>
      <xdr:col>25</xdr:col>
      <xdr:colOff>10584</xdr:colOff>
      <xdr:row>28</xdr:row>
      <xdr:rowOff>172154</xdr:rowOff>
    </xdr:to>
    <xdr:graphicFrame macro="">
      <xdr:nvGraphicFramePr>
        <xdr:cNvPr id="11" name="Diagram 10">
          <a:extLst>
            <a:ext uri="{FF2B5EF4-FFF2-40B4-BE49-F238E27FC236}">
              <a16:creationId xmlns:a16="http://schemas.microsoft.com/office/drawing/2014/main" id="{E1802158-2BC0-A918-DBAB-A543222737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13</xdr:col>
      <xdr:colOff>218721</xdr:colOff>
      <xdr:row>38</xdr:row>
      <xdr:rowOff>4234</xdr:rowOff>
    </xdr:from>
    <xdr:to>
      <xdr:col>20</xdr:col>
      <xdr:colOff>530929</xdr:colOff>
      <xdr:row>52</xdr:row>
      <xdr:rowOff>31045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EE87BD6A-A072-3A55-726F-C96660D45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77611</xdr:colOff>
      <xdr:row>33</xdr:row>
      <xdr:rowOff>171802</xdr:rowOff>
    </xdr:from>
    <xdr:to>
      <xdr:col>28</xdr:col>
      <xdr:colOff>389820</xdr:colOff>
      <xdr:row>48</xdr:row>
      <xdr:rowOff>4586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4AF6E4B9-D342-0DB6-633A-E5A0E0325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261970</xdr:colOff>
      <xdr:row>2</xdr:row>
      <xdr:rowOff>97760</xdr:rowOff>
    </xdr:from>
    <xdr:to>
      <xdr:col>23</xdr:col>
      <xdr:colOff>548395</xdr:colOff>
      <xdr:row>16</xdr:row>
      <xdr:rowOff>119531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3197E813-6885-AE33-D5FF-0AA57398A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280832</xdr:colOff>
      <xdr:row>5</xdr:row>
      <xdr:rowOff>78899</xdr:rowOff>
    </xdr:from>
    <xdr:to>
      <xdr:col>23</xdr:col>
      <xdr:colOff>567257</xdr:colOff>
      <xdr:row>19</xdr:row>
      <xdr:rowOff>100670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BCD5F7C-246A-440B-834B-5B821E62CC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331684</xdr:colOff>
      <xdr:row>1</xdr:row>
      <xdr:rowOff>42685</xdr:rowOff>
    </xdr:from>
    <xdr:to>
      <xdr:col>25</xdr:col>
      <xdr:colOff>31157</xdr:colOff>
      <xdr:row>15</xdr:row>
      <xdr:rowOff>115323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DD28F417-674F-7DF5-7180-7F8A94B0F2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324429</xdr:colOff>
      <xdr:row>17</xdr:row>
      <xdr:rowOff>67076</xdr:rowOff>
    </xdr:from>
    <xdr:to>
      <xdr:col>25</xdr:col>
      <xdr:colOff>23902</xdr:colOff>
      <xdr:row>31</xdr:row>
      <xdr:rowOff>143275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A4597DA1-F5A9-2AC8-AEA8-202AD8060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170916</xdr:colOff>
      <xdr:row>33</xdr:row>
      <xdr:rowOff>88307</xdr:rowOff>
    </xdr:from>
    <xdr:to>
      <xdr:col>24</xdr:col>
      <xdr:colOff>505626</xdr:colOff>
      <xdr:row>48</xdr:row>
      <xdr:rowOff>27418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D7E780F4-EDB5-3B90-7C4D-4C105F45E3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273289</xdr:colOff>
      <xdr:row>1</xdr:row>
      <xdr:rowOff>70500</xdr:rowOff>
    </xdr:from>
    <xdr:to>
      <xdr:col>33</xdr:col>
      <xdr:colOff>2672</xdr:colOff>
      <xdr:row>16</xdr:row>
      <xdr:rowOff>9611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28571116-6AC2-A24D-DE52-AAF4368AD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195262</xdr:colOff>
      <xdr:row>1</xdr:row>
      <xdr:rowOff>61912</xdr:rowOff>
    </xdr:from>
    <xdr:to>
      <xdr:col>12</xdr:col>
      <xdr:colOff>500062</xdr:colOff>
      <xdr:row>15</xdr:row>
      <xdr:rowOff>138112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25FFD5CA-BDA5-FAB8-A01B-AF93DF39C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2" connectionId="6" xr16:uid="{3C91D854-F76E-44C3-AF51-F21E50150337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enc.Type" tableColumnId="2"/>
      <queryTableField id="3" name="enc.Time" tableColumnId="3"/>
      <queryTableField id="4" name="dec.Time" tableColumnId="4"/>
      <queryTableField id="5" name="att.Type" tableColumnId="5"/>
      <queryTableField id="6" name="att.Succes" tableColumnId="6"/>
      <queryTableField id="7" name="att.Time" tableColumnId="7"/>
      <queryTableField id="8" name="sum.textLength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5" xr16:uid="{F84C5CD3-71EC-4048-803C-3977AE948F96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enc.Type" tableColumnId="2"/>
      <queryTableField id="3" name="enc.Time" tableColumnId="3"/>
      <queryTableField id="4" name="dec.Time" tableColumnId="4"/>
      <queryTableField id="5" name="att.Type" tableColumnId="5"/>
      <queryTableField id="6" name="att.mesEva" tableColumnId="6"/>
      <queryTableField id="7" name="att.decMet" tableColumnId="7"/>
      <queryTableField id="8" name="att.Succes" tableColumnId="8"/>
      <queryTableField id="9" name="att.Time" tableColumnId="9"/>
      <queryTableField id="10" name="sum.mesEva" tableColumnId="10"/>
      <queryTableField id="11" name="sum.decMet" tableColumnId="11"/>
      <queryTableField id="12" name="sum.textLength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data_1" connectionId="8" xr16:uid="{8DF81183-CC0B-4C5F-83D7-FCBBE0409602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enc.Type" tableColumnId="2"/>
      <queryTableField id="3" name="enc.Time" tableColumnId="3"/>
      <queryTableField id="4" name="dec.Time" tableColumnId="4"/>
      <queryTableField id="5" name="att.Type" tableColumnId="5"/>
      <queryTableField id="6" name="att.mesEva" tableColumnId="6"/>
      <queryTableField id="7" name="att.decMet" tableColumnId="7"/>
      <queryTableField id="8" name="att.Succes" tableColumnId="8"/>
      <queryTableField id="9" name="att.Time" tableColumnId="9"/>
      <queryTableField id="10" name="sum.mesEva" tableColumnId="10"/>
      <queryTableField id="11" name="sum.decMet" tableColumnId="11"/>
      <queryTableField id="12" name="sum.textLength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A4DBE0-3B44-46C9-B1D9-79EBDE154D1D}" name="stats2024_01_11_10_45__3" displayName="stats2024_01_11_10_45__3" ref="A1:H101" tableType="queryTable" totalsRowShown="0">
  <autoFilter ref="A1:H101" xr:uid="{F8A4DBE0-3B44-46C9-B1D9-79EBDE154D1D}"/>
  <tableColumns count="8">
    <tableColumn id="1" xr3:uid="{5E365DB1-B06C-46E2-9B0F-E4208C60DC81}" uniqueName="1" name="Name" queryTableFieldId="1"/>
    <tableColumn id="2" xr3:uid="{CFDC3EF0-A037-4EAE-BCA3-F30ED789AE76}" uniqueName="2" name="enc.Type" queryTableFieldId="2"/>
    <tableColumn id="3" xr3:uid="{88220FAC-B4B4-4EC0-9ABB-73DFDDB1C8B8}" uniqueName="3" name="enc.Time" queryTableFieldId="3"/>
    <tableColumn id="4" xr3:uid="{26D9AB05-91E8-451F-9FB2-1DF8173020DB}" uniqueName="4" name="dec.Time" queryTableFieldId="4"/>
    <tableColumn id="5" xr3:uid="{5DE5A5A3-3722-44F3-BF11-0C8A183905C6}" uniqueName="5" name="att.Type" queryTableFieldId="5"/>
    <tableColumn id="6" xr3:uid="{891C5E80-201D-4C36-92D5-2C81D3CB2C68}" uniqueName="6" name="att.Succes" queryTableFieldId="6"/>
    <tableColumn id="7" xr3:uid="{FFF1C8F0-CE30-4C93-ADFB-607ECEEDF70C}" uniqueName="7" name="att.Time" queryTableFieldId="7"/>
    <tableColumn id="8" xr3:uid="{6E5CBE6E-185D-4928-9123-F25523BE95E8}" uniqueName="8" name="sum.textLength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D47AEF-350E-40FA-8823-3EFB434A21F9}" name="stats2024_01_11_10_45__2" displayName="stats2024_01_11_10_45__2" ref="A1:L101" tableType="queryTable" totalsRowShown="0">
  <autoFilter ref="A1:L101" xr:uid="{44D47AEF-350E-40FA-8823-3EFB434A21F9}"/>
  <tableColumns count="12">
    <tableColumn id="1" xr3:uid="{B08B4C17-64ED-4B10-93D5-18C78046A4A5}" uniqueName="1" name="Name" queryTableFieldId="1"/>
    <tableColumn id="2" xr3:uid="{EC74BFAB-0409-4A3B-A5A4-A57D56DA3279}" uniqueName="2" name="enc.Type" queryTableFieldId="2"/>
    <tableColumn id="3" xr3:uid="{3A07143C-6F97-4286-A6C3-43E44A5BC408}" uniqueName="3" name="enc.Time" queryTableFieldId="3"/>
    <tableColumn id="4" xr3:uid="{4F2427F3-F1CA-4C62-9198-5046FAE7B567}" uniqueName="4" name="dec.Time" queryTableFieldId="4"/>
    <tableColumn id="5" xr3:uid="{3E7F51AB-FB50-4F19-A973-68F97148B214}" uniqueName="5" name="att.Type" queryTableFieldId="5"/>
    <tableColumn id="6" xr3:uid="{B54BB457-D22A-4D93-887B-E9BA45DF87C8}" uniqueName="6" name="att.mesEva" queryTableFieldId="6"/>
    <tableColumn id="7" xr3:uid="{7B56D608-A5BF-42BE-93E7-B69DA1D90178}" uniqueName="7" name="att.decMet" queryTableFieldId="7"/>
    <tableColumn id="8" xr3:uid="{0C193407-52E8-4797-9472-2C94BA6871E8}" uniqueName="8" name="att.Succes" queryTableFieldId="8"/>
    <tableColumn id="9" xr3:uid="{A7B32F58-1860-457E-882F-EAA8FFDCEB11}" uniqueName="9" name="att.Time" queryTableFieldId="9"/>
    <tableColumn id="10" xr3:uid="{769400DF-7643-41E1-8D54-C90E064C9087}" uniqueName="10" name="sum.mesEva" queryTableFieldId="10"/>
    <tableColumn id="11" xr3:uid="{3B6B16E2-A32B-4F1B-8719-546810C3E361}" uniqueName="11" name="sum.decMet" queryTableFieldId="11"/>
    <tableColumn id="12" xr3:uid="{7E317991-87F5-4CA1-AD08-179B6B3A74D5}" uniqueName="12" name="sum.textLength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A97FBB-0B3A-471C-94F2-C76D987B6FDB}" name="Tabell5" displayName="Tabell5" ref="E3:I23" totalsRowShown="0">
  <autoFilter ref="E3:I23" xr:uid="{EDA97FBB-0B3A-471C-94F2-C76D987B6FDB}"/>
  <tableColumns count="5">
    <tableColumn id="1" xr3:uid="{41DA6D4D-FF09-499B-8850-EAE89A18E8B3}" name="ln length">
      <calculatedColumnFormula>LN(B4)</calculatedColumnFormula>
    </tableColumn>
    <tableColumn id="2" xr3:uid="{5B283C0E-1C65-4634-9F40-FDB020EA9E16}" name="CC BF">
      <calculatedColumnFormula>LN(C4)</calculatedColumnFormula>
    </tableColumn>
    <tableColumn id="3" xr3:uid="{FEDF5ED9-EC24-4A48-8DA8-48760B0279AB}" name="CC FA">
      <calculatedColumnFormula>LN(C25)</calculatedColumnFormula>
    </tableColumn>
    <tableColumn id="4" xr3:uid="{AFA38D8D-810C-41C1-9D68-A373D1168557}" name="Vig BF">
      <calculatedColumnFormula>LN(E48)</calculatedColumnFormula>
    </tableColumn>
    <tableColumn id="5" xr3:uid="{AE919163-90AA-4101-989F-8CF32F9D702D}" name="Vig FA">
      <calculatedColumnFormula>LN(E69)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531DD8C-AA43-4F1B-9068-257528B3203A}" name="Tabell8" displayName="Tabell8" ref="E25:I45" totalsRowShown="0">
  <autoFilter ref="E25:I45" xr:uid="{4531DD8C-AA43-4F1B-9068-257528B3203A}"/>
  <tableColumns count="5">
    <tableColumn id="1" xr3:uid="{B911E81C-5E4E-4260-965F-602B413DBAF4}" name="length"/>
    <tableColumn id="2" xr3:uid="{63B0EE77-FC1D-4166-9525-419F549D3660}" name="CC BF"/>
    <tableColumn id="3" xr3:uid="{7082CDF2-DCBB-4000-81FB-829CC82AB0DD}" name="CC FA"/>
    <tableColumn id="4" xr3:uid="{E67DD115-E73C-4033-BF24-F6872AB05179}" name="Vig BF"/>
    <tableColumn id="5" xr3:uid="{BC6F01CC-8C0D-473E-9635-9DCE68B3CBA0}" name="Vig FA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1C06E-A212-4C42-BB3C-3A323CF4A243}" name="Tabell1" displayName="Tabell1" ref="K25:O45" totalsRowShown="0" headerRowDxfId="1" headerRowBorderDxfId="0">
  <autoFilter ref="K25:O45" xr:uid="{3671C06E-A212-4C42-BB3C-3A323CF4A243}"/>
  <tableColumns count="5">
    <tableColumn id="1" xr3:uid="{0B682161-6CC8-4126-A241-1E3B811556E1}" name="length">
      <calculatedColumnFormula>E26</calculatedColumnFormula>
    </tableColumn>
    <tableColumn id="2" xr3:uid="{2BB6BE11-5F33-4A2A-8D53-94FCF3ACCF2C}" name="CC BF">
      <calculatedColumnFormula>F26/$C$1</calculatedColumnFormula>
    </tableColumn>
    <tableColumn id="3" xr3:uid="{34BE4D14-E467-4AEB-8AC0-45B692BEE3DA}" name="CC FA">
      <calculatedColumnFormula>G26/$C$1</calculatedColumnFormula>
    </tableColumn>
    <tableColumn id="4" xr3:uid="{A9E43416-4552-405F-971C-DEB899B381E4}" name="Vig BF">
      <calculatedColumnFormula>H26/$C$1</calculatedColumnFormula>
    </tableColumn>
    <tableColumn id="5" xr3:uid="{C1061E5E-E512-4F78-BE63-DB84456532B1}" name="Vig FA">
      <calculatedColumnFormula>I26/$C$1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070823-00C9-431A-A5F0-0A671C321C53}" name="stats2024_02_01_8_49" displayName="stats2024_02_01_8_49" ref="A1:L20" tableType="queryTable" totalsRowShown="0">
  <autoFilter ref="A1:L20" xr:uid="{86070823-00C9-431A-A5F0-0A671C321C53}"/>
  <tableColumns count="12">
    <tableColumn id="1" xr3:uid="{C3AEE43A-BAB4-4BB8-8464-6AA180A53B3A}" uniqueName="1" name="Name" queryTableFieldId="1"/>
    <tableColumn id="2" xr3:uid="{D7851895-5798-4E8F-8FA2-97851A02A987}" uniqueName="2" name="enc.Type" queryTableFieldId="2"/>
    <tableColumn id="3" xr3:uid="{6B365EE5-13F9-4BAB-A749-8C9801F71C49}" uniqueName="3" name="enc.Time" queryTableFieldId="3"/>
    <tableColumn id="4" xr3:uid="{B3CDCF35-E7FD-4C35-B1AC-0B646E857435}" uniqueName="4" name="dec.Time" queryTableFieldId="4"/>
    <tableColumn id="5" xr3:uid="{42A65AB6-96B2-47E0-80DA-367027681FE7}" uniqueName="5" name="att.Type" queryTableFieldId="5"/>
    <tableColumn id="6" xr3:uid="{9CC6840B-C90A-4122-8957-DF49B35F0FE5}" uniqueName="6" name="att.mesEva" queryTableFieldId="6"/>
    <tableColumn id="7" xr3:uid="{4177CBDB-6349-4645-87D0-015BF797500A}" uniqueName="7" name="att.decMet" queryTableFieldId="7"/>
    <tableColumn id="8" xr3:uid="{85D994F1-B08F-4AC6-BC2D-CB33AB960FD4}" uniqueName="8" name="att.Succes" queryTableFieldId="8"/>
    <tableColumn id="9" xr3:uid="{9677424E-5963-46C5-ABDF-0AF2047820F9}" uniqueName="9" name="att.Time" queryTableFieldId="9"/>
    <tableColumn id="10" xr3:uid="{785B2F76-B437-49B2-9979-D0E7B77C1574}" uniqueName="10" name="sum.mesEva" queryTableFieldId="10"/>
    <tableColumn id="11" xr3:uid="{BC0385C5-6440-451F-A323-C156F0263991}" uniqueName="11" name="sum.decMet" queryTableFieldId="11"/>
    <tableColumn id="12" xr3:uid="{DFDD9FD2-1BC8-44A8-9CB6-B38DE666A2BF}" uniqueName="12" name="sum.textLength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E2DAB-F6BE-46E1-83D8-3AA9CF832BE9}">
  <dimension ref="A1:H101"/>
  <sheetViews>
    <sheetView topLeftCell="A13" workbookViewId="0">
      <selection activeCell="B42" sqref="B42"/>
    </sheetView>
  </sheetViews>
  <sheetFormatPr defaultRowHeight="15" x14ac:dyDescent="0.25"/>
  <cols>
    <col min="1" max="1" width="8.5703125" bestFit="1" customWidth="1"/>
    <col min="2" max="2" width="11.28515625" bestFit="1" customWidth="1"/>
    <col min="3" max="3" width="12" bestFit="1" customWidth="1"/>
    <col min="4" max="4" width="11.42578125" bestFit="1" customWidth="1"/>
    <col min="5" max="5" width="10.5703125" bestFit="1" customWidth="1"/>
    <col min="6" max="6" width="12.140625" bestFit="1" customWidth="1"/>
    <col min="7" max="7" width="11" bestFit="1" customWidth="1"/>
    <col min="8" max="8" width="17.28515625" bestFit="1" customWidth="1"/>
  </cols>
  <sheetData>
    <row r="1" spans="1:8" x14ac:dyDescent="0.25">
      <c r="A1" t="s">
        <v>0</v>
      </c>
      <c r="B1" t="s">
        <v>89</v>
      </c>
      <c r="C1" t="s">
        <v>1</v>
      </c>
      <c r="D1" t="s">
        <v>2</v>
      </c>
      <c r="E1" t="s">
        <v>90</v>
      </c>
      <c r="F1" t="s">
        <v>5</v>
      </c>
      <c r="G1" t="s">
        <v>6</v>
      </c>
      <c r="H1" t="s">
        <v>9</v>
      </c>
    </row>
    <row r="2" spans="1:8" x14ac:dyDescent="0.25">
      <c r="A2" t="s">
        <v>10</v>
      </c>
      <c r="B2" t="s">
        <v>91</v>
      </c>
      <c r="C2">
        <v>1548914700</v>
      </c>
      <c r="D2">
        <v>10307300</v>
      </c>
      <c r="E2" t="s">
        <v>92</v>
      </c>
      <c r="F2" t="b">
        <v>1</v>
      </c>
      <c r="G2">
        <v>38788600</v>
      </c>
      <c r="H2">
        <v>182864</v>
      </c>
    </row>
    <row r="3" spans="1:8" x14ac:dyDescent="0.25">
      <c r="A3" t="s">
        <v>11</v>
      </c>
      <c r="B3" t="s">
        <v>91</v>
      </c>
      <c r="C3">
        <v>864338400</v>
      </c>
      <c r="D3">
        <v>5948700</v>
      </c>
      <c r="E3" t="s">
        <v>92</v>
      </c>
      <c r="F3" t="b">
        <v>1</v>
      </c>
      <c r="G3">
        <v>44934100</v>
      </c>
      <c r="H3">
        <v>146704</v>
      </c>
    </row>
    <row r="4" spans="1:8" x14ac:dyDescent="0.25">
      <c r="A4" t="s">
        <v>12</v>
      </c>
      <c r="B4" t="s">
        <v>91</v>
      </c>
      <c r="C4">
        <v>376934200</v>
      </c>
      <c r="D4">
        <v>2559200</v>
      </c>
      <c r="E4" t="s">
        <v>92</v>
      </c>
      <c r="F4" t="b">
        <v>1</v>
      </c>
      <c r="G4">
        <v>5366900</v>
      </c>
      <c r="H4">
        <v>100554</v>
      </c>
    </row>
    <row r="5" spans="1:8" x14ac:dyDescent="0.25">
      <c r="A5" t="s">
        <v>13</v>
      </c>
      <c r="B5" t="s">
        <v>91</v>
      </c>
      <c r="C5">
        <v>824728700</v>
      </c>
      <c r="D5">
        <v>4017900</v>
      </c>
      <c r="E5" t="s">
        <v>92</v>
      </c>
      <c r="F5" t="b">
        <v>1</v>
      </c>
      <c r="G5">
        <v>9197100</v>
      </c>
      <c r="H5">
        <v>149062</v>
      </c>
    </row>
    <row r="6" spans="1:8" x14ac:dyDescent="0.25">
      <c r="A6" t="s">
        <v>14</v>
      </c>
      <c r="B6" t="s">
        <v>91</v>
      </c>
      <c r="C6">
        <v>588908500</v>
      </c>
      <c r="D6">
        <v>5237800</v>
      </c>
      <c r="E6" t="s">
        <v>92</v>
      </c>
      <c r="F6" t="b">
        <v>1</v>
      </c>
      <c r="G6">
        <v>10773900</v>
      </c>
      <c r="H6">
        <v>125304</v>
      </c>
    </row>
    <row r="7" spans="1:8" x14ac:dyDescent="0.25">
      <c r="A7" t="s">
        <v>15</v>
      </c>
      <c r="B7" t="s">
        <v>91</v>
      </c>
      <c r="C7">
        <v>1296612800</v>
      </c>
      <c r="D7">
        <v>8685500</v>
      </c>
      <c r="E7" t="s">
        <v>92</v>
      </c>
      <c r="F7" t="b">
        <v>1</v>
      </c>
      <c r="G7">
        <v>45488700</v>
      </c>
      <c r="H7">
        <v>182094</v>
      </c>
    </row>
    <row r="8" spans="1:8" x14ac:dyDescent="0.25">
      <c r="A8" t="s">
        <v>16</v>
      </c>
      <c r="B8" t="s">
        <v>91</v>
      </c>
      <c r="C8">
        <v>4368433000</v>
      </c>
      <c r="D8">
        <v>10571200</v>
      </c>
      <c r="E8" t="s">
        <v>92</v>
      </c>
      <c r="F8" t="b">
        <v>1</v>
      </c>
      <c r="G8">
        <v>19948300</v>
      </c>
      <c r="H8">
        <v>345093</v>
      </c>
    </row>
    <row r="9" spans="1:8" x14ac:dyDescent="0.25">
      <c r="A9" t="s">
        <v>17</v>
      </c>
      <c r="B9" t="s">
        <v>91</v>
      </c>
      <c r="C9">
        <v>385519400</v>
      </c>
      <c r="D9">
        <v>3164100</v>
      </c>
      <c r="E9" t="s">
        <v>92</v>
      </c>
      <c r="F9" t="b">
        <v>1</v>
      </c>
      <c r="G9">
        <v>6475300</v>
      </c>
      <c r="H9">
        <v>98112</v>
      </c>
    </row>
    <row r="10" spans="1:8" x14ac:dyDescent="0.25">
      <c r="A10" t="s">
        <v>18</v>
      </c>
      <c r="B10" t="s">
        <v>91</v>
      </c>
      <c r="C10">
        <v>299565100</v>
      </c>
      <c r="D10">
        <v>2715300</v>
      </c>
      <c r="E10" t="s">
        <v>92</v>
      </c>
      <c r="F10" t="b">
        <v>1</v>
      </c>
      <c r="G10">
        <v>5521400</v>
      </c>
      <c r="H10">
        <v>86344</v>
      </c>
    </row>
    <row r="11" spans="1:8" x14ac:dyDescent="0.25">
      <c r="A11" t="s">
        <v>19</v>
      </c>
      <c r="B11" t="s">
        <v>91</v>
      </c>
      <c r="C11">
        <v>937994500</v>
      </c>
      <c r="D11">
        <v>5197900</v>
      </c>
      <c r="E11" t="s">
        <v>92</v>
      </c>
      <c r="F11" t="b">
        <v>1</v>
      </c>
      <c r="G11">
        <v>9620000</v>
      </c>
      <c r="H11">
        <v>156888</v>
      </c>
    </row>
    <row r="12" spans="1:8" x14ac:dyDescent="0.25">
      <c r="A12" t="s">
        <v>20</v>
      </c>
      <c r="B12" t="s">
        <v>91</v>
      </c>
      <c r="C12">
        <v>699900</v>
      </c>
      <c r="D12">
        <v>83900</v>
      </c>
      <c r="E12" t="s">
        <v>92</v>
      </c>
      <c r="F12" t="b">
        <v>1</v>
      </c>
      <c r="G12">
        <v>367900</v>
      </c>
      <c r="H12">
        <v>1657</v>
      </c>
    </row>
    <row r="13" spans="1:8" x14ac:dyDescent="0.25">
      <c r="A13" t="s">
        <v>21</v>
      </c>
      <c r="B13" t="s">
        <v>91</v>
      </c>
      <c r="C13">
        <v>353200</v>
      </c>
      <c r="D13">
        <v>24300</v>
      </c>
      <c r="E13" t="s">
        <v>92</v>
      </c>
      <c r="F13" t="b">
        <v>1</v>
      </c>
      <c r="G13">
        <v>274600</v>
      </c>
      <c r="H13">
        <v>612</v>
      </c>
    </row>
    <row r="14" spans="1:8" x14ac:dyDescent="0.25">
      <c r="A14" t="s">
        <v>22</v>
      </c>
      <c r="B14" t="s">
        <v>91</v>
      </c>
      <c r="C14">
        <v>460300</v>
      </c>
      <c r="D14">
        <v>54500</v>
      </c>
      <c r="E14" t="s">
        <v>92</v>
      </c>
      <c r="F14" t="b">
        <v>1</v>
      </c>
      <c r="G14">
        <v>286600</v>
      </c>
      <c r="H14">
        <v>1377</v>
      </c>
    </row>
    <row r="15" spans="1:8" x14ac:dyDescent="0.25">
      <c r="A15" t="s">
        <v>23</v>
      </c>
      <c r="B15" t="s">
        <v>91</v>
      </c>
      <c r="C15">
        <v>310300</v>
      </c>
      <c r="D15">
        <v>13000</v>
      </c>
      <c r="E15" t="s">
        <v>92</v>
      </c>
      <c r="F15" t="b">
        <v>1</v>
      </c>
      <c r="G15">
        <v>201800</v>
      </c>
      <c r="H15">
        <v>286</v>
      </c>
    </row>
    <row r="16" spans="1:8" x14ac:dyDescent="0.25">
      <c r="A16" t="s">
        <v>24</v>
      </c>
      <c r="B16" t="s">
        <v>91</v>
      </c>
      <c r="C16">
        <v>388500</v>
      </c>
      <c r="D16">
        <v>36100</v>
      </c>
      <c r="E16" t="s">
        <v>92</v>
      </c>
      <c r="F16" t="b">
        <v>1</v>
      </c>
      <c r="G16">
        <v>255400</v>
      </c>
      <c r="H16">
        <v>964</v>
      </c>
    </row>
    <row r="17" spans="1:8" x14ac:dyDescent="0.25">
      <c r="A17" t="s">
        <v>25</v>
      </c>
      <c r="B17" t="s">
        <v>91</v>
      </c>
      <c r="C17">
        <v>204700</v>
      </c>
      <c r="D17">
        <v>8800</v>
      </c>
      <c r="E17" t="s">
        <v>92</v>
      </c>
      <c r="F17" t="b">
        <v>1</v>
      </c>
      <c r="G17">
        <v>327400</v>
      </c>
      <c r="H17">
        <v>39</v>
      </c>
    </row>
    <row r="18" spans="1:8" x14ac:dyDescent="0.25">
      <c r="A18" t="s">
        <v>26</v>
      </c>
      <c r="B18" t="s">
        <v>91</v>
      </c>
      <c r="C18">
        <v>275200</v>
      </c>
      <c r="D18">
        <v>17700</v>
      </c>
      <c r="E18" t="s">
        <v>92</v>
      </c>
      <c r="F18" t="b">
        <v>1</v>
      </c>
      <c r="G18">
        <v>242800</v>
      </c>
      <c r="H18">
        <v>199</v>
      </c>
    </row>
    <row r="19" spans="1:8" x14ac:dyDescent="0.25">
      <c r="A19" t="s">
        <v>27</v>
      </c>
      <c r="B19" t="s">
        <v>91</v>
      </c>
      <c r="C19">
        <v>212300</v>
      </c>
      <c r="D19">
        <v>18700</v>
      </c>
      <c r="E19" t="s">
        <v>92</v>
      </c>
      <c r="F19" t="b">
        <v>1</v>
      </c>
      <c r="G19">
        <v>530400</v>
      </c>
      <c r="H19">
        <v>237</v>
      </c>
    </row>
    <row r="20" spans="1:8" x14ac:dyDescent="0.25">
      <c r="A20" t="s">
        <v>28</v>
      </c>
      <c r="B20" t="s">
        <v>91</v>
      </c>
      <c r="C20">
        <v>258300</v>
      </c>
      <c r="D20">
        <v>8100</v>
      </c>
      <c r="E20" t="s">
        <v>92</v>
      </c>
      <c r="F20" t="b">
        <v>1</v>
      </c>
      <c r="G20">
        <v>308700</v>
      </c>
      <c r="H20">
        <v>71</v>
      </c>
    </row>
    <row r="21" spans="1:8" x14ac:dyDescent="0.25">
      <c r="A21" t="s">
        <v>29</v>
      </c>
      <c r="B21" t="s">
        <v>91</v>
      </c>
      <c r="C21">
        <v>310800</v>
      </c>
      <c r="D21">
        <v>4900</v>
      </c>
      <c r="E21" t="s">
        <v>92</v>
      </c>
      <c r="F21" t="b">
        <v>0</v>
      </c>
      <c r="G21">
        <v>278100</v>
      </c>
      <c r="H21">
        <v>11</v>
      </c>
    </row>
    <row r="22" spans="1:8" x14ac:dyDescent="0.25">
      <c r="A22" t="s">
        <v>10</v>
      </c>
      <c r="B22" t="s">
        <v>91</v>
      </c>
      <c r="C22">
        <v>1222321500</v>
      </c>
      <c r="D22">
        <v>5560400</v>
      </c>
      <c r="E22" t="s">
        <v>93</v>
      </c>
      <c r="F22" t="b">
        <v>1</v>
      </c>
      <c r="G22">
        <v>1134601000</v>
      </c>
      <c r="H22">
        <v>182864</v>
      </c>
    </row>
    <row r="23" spans="1:8" x14ac:dyDescent="0.25">
      <c r="A23" t="s">
        <v>11</v>
      </c>
      <c r="B23" t="s">
        <v>91</v>
      </c>
      <c r="C23">
        <v>1210603600</v>
      </c>
      <c r="D23">
        <v>4391500</v>
      </c>
      <c r="E23" t="s">
        <v>93</v>
      </c>
      <c r="F23" t="b">
        <v>1</v>
      </c>
      <c r="G23">
        <v>608079900</v>
      </c>
      <c r="H23">
        <v>146704</v>
      </c>
    </row>
    <row r="24" spans="1:8" x14ac:dyDescent="0.25">
      <c r="A24" t="s">
        <v>12</v>
      </c>
      <c r="B24" t="s">
        <v>91</v>
      </c>
      <c r="C24">
        <v>547045500</v>
      </c>
      <c r="D24">
        <v>2889200</v>
      </c>
      <c r="E24" t="s">
        <v>93</v>
      </c>
      <c r="F24" t="b">
        <v>1</v>
      </c>
      <c r="G24">
        <v>398451000</v>
      </c>
      <c r="H24">
        <v>100554</v>
      </c>
    </row>
    <row r="25" spans="1:8" x14ac:dyDescent="0.25">
      <c r="A25" t="s">
        <v>13</v>
      </c>
      <c r="B25" t="s">
        <v>91</v>
      </c>
      <c r="C25">
        <v>900094100</v>
      </c>
      <c r="D25">
        <v>5885400</v>
      </c>
      <c r="E25" t="s">
        <v>93</v>
      </c>
      <c r="F25" t="b">
        <v>1</v>
      </c>
      <c r="G25">
        <v>625313400</v>
      </c>
      <c r="H25">
        <v>149062</v>
      </c>
    </row>
    <row r="26" spans="1:8" x14ac:dyDescent="0.25">
      <c r="A26" t="s">
        <v>14</v>
      </c>
      <c r="B26" t="s">
        <v>91</v>
      </c>
      <c r="C26">
        <v>855406100</v>
      </c>
      <c r="D26">
        <v>3692000</v>
      </c>
      <c r="E26" t="s">
        <v>93</v>
      </c>
      <c r="F26" t="b">
        <v>1</v>
      </c>
      <c r="G26">
        <v>660261300</v>
      </c>
      <c r="H26">
        <v>125304</v>
      </c>
    </row>
    <row r="27" spans="1:8" x14ac:dyDescent="0.25">
      <c r="A27" t="s">
        <v>15</v>
      </c>
      <c r="B27" t="s">
        <v>91</v>
      </c>
      <c r="C27">
        <v>1258767000</v>
      </c>
      <c r="D27">
        <v>5172500</v>
      </c>
      <c r="E27" t="s">
        <v>93</v>
      </c>
      <c r="F27" t="b">
        <v>1</v>
      </c>
      <c r="G27">
        <v>738055500</v>
      </c>
      <c r="H27">
        <v>182094</v>
      </c>
    </row>
    <row r="28" spans="1:8" x14ac:dyDescent="0.25">
      <c r="A28" t="s">
        <v>16</v>
      </c>
      <c r="B28" t="s">
        <v>91</v>
      </c>
      <c r="C28">
        <v>4720010000</v>
      </c>
      <c r="D28">
        <v>11068500</v>
      </c>
      <c r="E28" t="s">
        <v>93</v>
      </c>
      <c r="F28" t="b">
        <v>1</v>
      </c>
      <c r="G28">
        <v>1882579900</v>
      </c>
      <c r="H28">
        <v>345093</v>
      </c>
    </row>
    <row r="29" spans="1:8" x14ac:dyDescent="0.25">
      <c r="A29" t="s">
        <v>17</v>
      </c>
      <c r="B29" t="s">
        <v>91</v>
      </c>
      <c r="C29">
        <v>455442600</v>
      </c>
      <c r="D29">
        <v>3099600</v>
      </c>
      <c r="E29" t="s">
        <v>93</v>
      </c>
      <c r="F29" t="b">
        <v>1</v>
      </c>
      <c r="G29">
        <v>445672600</v>
      </c>
      <c r="H29">
        <v>98112</v>
      </c>
    </row>
    <row r="30" spans="1:8" x14ac:dyDescent="0.25">
      <c r="A30" t="s">
        <v>18</v>
      </c>
      <c r="B30" t="s">
        <v>91</v>
      </c>
      <c r="C30">
        <v>291214800</v>
      </c>
      <c r="D30">
        <v>2876000</v>
      </c>
      <c r="E30" t="s">
        <v>93</v>
      </c>
      <c r="F30" t="b">
        <v>1</v>
      </c>
      <c r="G30">
        <v>359109000</v>
      </c>
      <c r="H30">
        <v>86344</v>
      </c>
    </row>
    <row r="31" spans="1:8" x14ac:dyDescent="0.25">
      <c r="A31" t="s">
        <v>19</v>
      </c>
      <c r="B31" t="s">
        <v>91</v>
      </c>
      <c r="C31">
        <v>1042926400</v>
      </c>
      <c r="D31">
        <v>7363200</v>
      </c>
      <c r="E31" t="s">
        <v>93</v>
      </c>
      <c r="F31" t="b">
        <v>1</v>
      </c>
      <c r="G31">
        <v>720718600</v>
      </c>
      <c r="H31">
        <v>156888</v>
      </c>
    </row>
    <row r="32" spans="1:8" x14ac:dyDescent="0.25">
      <c r="A32" t="s">
        <v>20</v>
      </c>
      <c r="B32" t="s">
        <v>91</v>
      </c>
      <c r="C32">
        <v>739500</v>
      </c>
      <c r="D32">
        <v>58200</v>
      </c>
      <c r="E32" t="s">
        <v>93</v>
      </c>
      <c r="F32" t="b">
        <v>1</v>
      </c>
      <c r="G32">
        <v>7889100</v>
      </c>
      <c r="H32">
        <v>1657</v>
      </c>
    </row>
    <row r="33" spans="1:8" x14ac:dyDescent="0.25">
      <c r="A33" t="s">
        <v>21</v>
      </c>
      <c r="B33" t="s">
        <v>91</v>
      </c>
      <c r="C33">
        <v>462300</v>
      </c>
      <c r="D33">
        <v>26800</v>
      </c>
      <c r="E33" t="s">
        <v>93</v>
      </c>
      <c r="F33" t="b">
        <v>1</v>
      </c>
      <c r="G33">
        <v>4816700</v>
      </c>
      <c r="H33">
        <v>612</v>
      </c>
    </row>
    <row r="34" spans="1:8" x14ac:dyDescent="0.25">
      <c r="A34" t="s">
        <v>22</v>
      </c>
      <c r="B34" t="s">
        <v>91</v>
      </c>
      <c r="C34">
        <v>518700</v>
      </c>
      <c r="D34">
        <v>57200</v>
      </c>
      <c r="E34" t="s">
        <v>93</v>
      </c>
      <c r="F34" t="b">
        <v>1</v>
      </c>
      <c r="G34">
        <v>8391000</v>
      </c>
      <c r="H34">
        <v>1377</v>
      </c>
    </row>
    <row r="35" spans="1:8" x14ac:dyDescent="0.25">
      <c r="A35" t="s">
        <v>23</v>
      </c>
      <c r="B35" t="s">
        <v>91</v>
      </c>
      <c r="C35">
        <v>352700</v>
      </c>
      <c r="D35">
        <v>13500</v>
      </c>
      <c r="E35" t="s">
        <v>93</v>
      </c>
      <c r="F35" t="b">
        <v>1</v>
      </c>
      <c r="G35">
        <v>1498800</v>
      </c>
      <c r="H35">
        <v>286</v>
      </c>
    </row>
    <row r="36" spans="1:8" x14ac:dyDescent="0.25">
      <c r="A36" t="s">
        <v>24</v>
      </c>
      <c r="B36" t="s">
        <v>91</v>
      </c>
      <c r="C36">
        <v>300800</v>
      </c>
      <c r="D36">
        <v>39600</v>
      </c>
      <c r="E36" t="s">
        <v>93</v>
      </c>
      <c r="F36" t="b">
        <v>1</v>
      </c>
      <c r="G36">
        <v>5258600</v>
      </c>
      <c r="H36">
        <v>964</v>
      </c>
    </row>
    <row r="37" spans="1:8" x14ac:dyDescent="0.25">
      <c r="A37" t="s">
        <v>25</v>
      </c>
      <c r="B37" t="s">
        <v>91</v>
      </c>
      <c r="C37">
        <v>426200</v>
      </c>
      <c r="D37">
        <v>5700</v>
      </c>
      <c r="E37" t="s">
        <v>93</v>
      </c>
      <c r="F37" t="b">
        <v>1</v>
      </c>
      <c r="G37">
        <v>440200</v>
      </c>
      <c r="H37">
        <v>39</v>
      </c>
    </row>
    <row r="38" spans="1:8" x14ac:dyDescent="0.25">
      <c r="A38" t="s">
        <v>26</v>
      </c>
      <c r="B38" t="s">
        <v>91</v>
      </c>
      <c r="C38">
        <v>313700</v>
      </c>
      <c r="D38">
        <v>21300</v>
      </c>
      <c r="E38" t="s">
        <v>93</v>
      </c>
      <c r="F38" t="b">
        <v>1</v>
      </c>
      <c r="G38">
        <v>1023900</v>
      </c>
      <c r="H38">
        <v>199</v>
      </c>
    </row>
    <row r="39" spans="1:8" x14ac:dyDescent="0.25">
      <c r="A39" t="s">
        <v>27</v>
      </c>
      <c r="B39" t="s">
        <v>91</v>
      </c>
      <c r="C39">
        <v>356200</v>
      </c>
      <c r="D39">
        <v>13800</v>
      </c>
      <c r="E39" t="s">
        <v>93</v>
      </c>
      <c r="F39" t="b">
        <v>1</v>
      </c>
      <c r="G39">
        <v>1158500</v>
      </c>
      <c r="H39">
        <v>237</v>
      </c>
    </row>
    <row r="40" spans="1:8" x14ac:dyDescent="0.25">
      <c r="A40" t="s">
        <v>28</v>
      </c>
      <c r="B40" t="s">
        <v>91</v>
      </c>
      <c r="C40">
        <v>328300</v>
      </c>
      <c r="D40">
        <v>5900</v>
      </c>
      <c r="E40" t="s">
        <v>93</v>
      </c>
      <c r="F40" t="b">
        <v>1</v>
      </c>
      <c r="G40">
        <v>1059200</v>
      </c>
      <c r="H40">
        <v>71</v>
      </c>
    </row>
    <row r="41" spans="1:8" x14ac:dyDescent="0.25">
      <c r="A41" t="s">
        <v>29</v>
      </c>
      <c r="B41" t="s">
        <v>91</v>
      </c>
      <c r="C41">
        <v>295800</v>
      </c>
      <c r="D41">
        <v>5400</v>
      </c>
      <c r="E41" t="s">
        <v>93</v>
      </c>
      <c r="F41" t="b">
        <v>0</v>
      </c>
      <c r="G41">
        <v>168600</v>
      </c>
      <c r="H41">
        <v>11</v>
      </c>
    </row>
    <row r="42" spans="1:8" x14ac:dyDescent="0.25">
      <c r="A42" t="s">
        <v>10</v>
      </c>
      <c r="B42" t="s">
        <v>99</v>
      </c>
      <c r="C42">
        <v>27943700</v>
      </c>
      <c r="D42">
        <v>9725200</v>
      </c>
      <c r="E42" t="s">
        <v>92</v>
      </c>
      <c r="F42" t="b">
        <v>1</v>
      </c>
      <c r="G42">
        <v>56447900</v>
      </c>
      <c r="H42">
        <v>182864</v>
      </c>
    </row>
    <row r="43" spans="1:8" x14ac:dyDescent="0.25">
      <c r="A43" t="s">
        <v>11</v>
      </c>
      <c r="B43" t="s">
        <v>99</v>
      </c>
      <c r="C43">
        <v>7332700</v>
      </c>
      <c r="D43">
        <v>6992600</v>
      </c>
      <c r="E43" t="s">
        <v>92</v>
      </c>
      <c r="F43" t="b">
        <v>1</v>
      </c>
      <c r="G43">
        <v>37260200</v>
      </c>
      <c r="H43">
        <v>146704</v>
      </c>
    </row>
    <row r="44" spans="1:8" x14ac:dyDescent="0.25">
      <c r="A44" t="s">
        <v>12</v>
      </c>
      <c r="B44" t="s">
        <v>99</v>
      </c>
      <c r="C44">
        <v>4799600</v>
      </c>
      <c r="D44">
        <v>3372800</v>
      </c>
      <c r="E44" t="s">
        <v>92</v>
      </c>
      <c r="F44" t="b">
        <v>1</v>
      </c>
      <c r="G44">
        <v>26158700</v>
      </c>
      <c r="H44">
        <v>100554</v>
      </c>
    </row>
    <row r="45" spans="1:8" x14ac:dyDescent="0.25">
      <c r="A45" t="s">
        <v>13</v>
      </c>
      <c r="B45" t="s">
        <v>99</v>
      </c>
      <c r="C45">
        <v>7347100</v>
      </c>
      <c r="D45">
        <v>5055500</v>
      </c>
      <c r="E45" t="s">
        <v>92</v>
      </c>
      <c r="F45" t="b">
        <v>1</v>
      </c>
      <c r="G45">
        <v>37192100</v>
      </c>
      <c r="H45">
        <v>149062</v>
      </c>
    </row>
    <row r="46" spans="1:8" x14ac:dyDescent="0.25">
      <c r="A46" t="s">
        <v>14</v>
      </c>
      <c r="B46" t="s">
        <v>99</v>
      </c>
      <c r="C46">
        <v>5132800</v>
      </c>
      <c r="D46">
        <v>4134000</v>
      </c>
      <c r="E46" t="s">
        <v>92</v>
      </c>
      <c r="F46" t="b">
        <v>1</v>
      </c>
      <c r="G46">
        <v>33050400</v>
      </c>
      <c r="H46">
        <v>125304</v>
      </c>
    </row>
    <row r="47" spans="1:8" x14ac:dyDescent="0.25">
      <c r="A47" t="s">
        <v>15</v>
      </c>
      <c r="B47" t="s">
        <v>99</v>
      </c>
      <c r="C47">
        <v>8421700</v>
      </c>
      <c r="D47">
        <v>10140900</v>
      </c>
      <c r="E47" t="s">
        <v>92</v>
      </c>
      <c r="F47" t="b">
        <v>1</v>
      </c>
      <c r="G47">
        <v>55059800</v>
      </c>
      <c r="H47">
        <v>182094</v>
      </c>
    </row>
    <row r="48" spans="1:8" x14ac:dyDescent="0.25">
      <c r="A48" t="s">
        <v>16</v>
      </c>
      <c r="B48" t="s">
        <v>99</v>
      </c>
      <c r="C48">
        <v>19866700</v>
      </c>
      <c r="D48">
        <v>14101500</v>
      </c>
      <c r="E48" t="s">
        <v>92</v>
      </c>
      <c r="F48" t="b">
        <v>1</v>
      </c>
      <c r="G48">
        <v>81504300</v>
      </c>
      <c r="H48">
        <v>345093</v>
      </c>
    </row>
    <row r="49" spans="1:8" x14ac:dyDescent="0.25">
      <c r="A49" t="s">
        <v>17</v>
      </c>
      <c r="B49" t="s">
        <v>99</v>
      </c>
      <c r="C49">
        <v>4292800</v>
      </c>
      <c r="D49">
        <v>3805500</v>
      </c>
      <c r="E49" t="s">
        <v>92</v>
      </c>
      <c r="F49" t="b">
        <v>1</v>
      </c>
      <c r="G49">
        <v>27999600</v>
      </c>
      <c r="H49">
        <v>98112</v>
      </c>
    </row>
    <row r="50" spans="1:8" x14ac:dyDescent="0.25">
      <c r="A50" t="s">
        <v>18</v>
      </c>
      <c r="B50" t="s">
        <v>99</v>
      </c>
      <c r="C50">
        <v>4423400</v>
      </c>
      <c r="D50">
        <v>3551800</v>
      </c>
      <c r="E50" t="s">
        <v>92</v>
      </c>
      <c r="F50" t="b">
        <v>1</v>
      </c>
      <c r="G50">
        <v>29619800</v>
      </c>
      <c r="H50">
        <v>86344</v>
      </c>
    </row>
    <row r="51" spans="1:8" x14ac:dyDescent="0.25">
      <c r="A51" t="s">
        <v>19</v>
      </c>
      <c r="B51" t="s">
        <v>99</v>
      </c>
      <c r="C51">
        <v>6462400</v>
      </c>
      <c r="D51">
        <v>5638200</v>
      </c>
      <c r="E51" t="s">
        <v>92</v>
      </c>
      <c r="F51" t="b">
        <v>1</v>
      </c>
      <c r="G51">
        <v>49193100</v>
      </c>
      <c r="H51">
        <v>156888</v>
      </c>
    </row>
    <row r="52" spans="1:8" x14ac:dyDescent="0.25">
      <c r="A52" t="s">
        <v>20</v>
      </c>
      <c r="B52" t="s">
        <v>99</v>
      </c>
      <c r="C52">
        <v>839500</v>
      </c>
      <c r="D52">
        <v>114700</v>
      </c>
      <c r="E52" t="s">
        <v>92</v>
      </c>
      <c r="F52" t="b">
        <v>1</v>
      </c>
      <c r="G52">
        <v>2064400</v>
      </c>
      <c r="H52">
        <v>1657</v>
      </c>
    </row>
    <row r="53" spans="1:8" x14ac:dyDescent="0.25">
      <c r="A53" t="s">
        <v>21</v>
      </c>
      <c r="B53" t="s">
        <v>99</v>
      </c>
      <c r="C53">
        <v>480000</v>
      </c>
      <c r="D53">
        <v>47500</v>
      </c>
      <c r="E53" t="s">
        <v>92</v>
      </c>
      <c r="F53" t="b">
        <v>1</v>
      </c>
      <c r="G53">
        <v>1692400</v>
      </c>
      <c r="H53">
        <v>612</v>
      </c>
    </row>
    <row r="54" spans="1:8" x14ac:dyDescent="0.25">
      <c r="A54" t="s">
        <v>22</v>
      </c>
      <c r="B54" t="s">
        <v>99</v>
      </c>
      <c r="C54">
        <v>505400</v>
      </c>
      <c r="D54">
        <v>1071500</v>
      </c>
      <c r="E54" t="s">
        <v>92</v>
      </c>
      <c r="F54" t="b">
        <v>1</v>
      </c>
      <c r="G54">
        <v>3092700</v>
      </c>
      <c r="H54">
        <v>1377</v>
      </c>
    </row>
    <row r="55" spans="1:8" x14ac:dyDescent="0.25">
      <c r="A55" t="s">
        <v>23</v>
      </c>
      <c r="B55" t="s">
        <v>99</v>
      </c>
      <c r="C55">
        <v>715800</v>
      </c>
      <c r="D55">
        <v>20500</v>
      </c>
      <c r="E55" t="s">
        <v>92</v>
      </c>
      <c r="F55" t="b">
        <v>1</v>
      </c>
      <c r="G55">
        <v>1350600</v>
      </c>
      <c r="H55">
        <v>286</v>
      </c>
    </row>
    <row r="56" spans="1:8" x14ac:dyDescent="0.25">
      <c r="A56" t="s">
        <v>24</v>
      </c>
      <c r="B56" t="s">
        <v>99</v>
      </c>
      <c r="C56">
        <v>409700</v>
      </c>
      <c r="D56">
        <v>84700</v>
      </c>
      <c r="E56" t="s">
        <v>92</v>
      </c>
      <c r="F56" t="b">
        <v>1</v>
      </c>
      <c r="G56">
        <v>2428700</v>
      </c>
      <c r="H56">
        <v>964</v>
      </c>
    </row>
    <row r="57" spans="1:8" x14ac:dyDescent="0.25">
      <c r="A57" t="s">
        <v>25</v>
      </c>
      <c r="B57" t="s">
        <v>99</v>
      </c>
      <c r="C57">
        <v>238800</v>
      </c>
      <c r="D57">
        <v>5900</v>
      </c>
      <c r="E57" t="s">
        <v>92</v>
      </c>
      <c r="F57" t="b">
        <v>0</v>
      </c>
      <c r="G57">
        <v>3442000</v>
      </c>
      <c r="H57">
        <v>39</v>
      </c>
    </row>
    <row r="58" spans="1:8" x14ac:dyDescent="0.25">
      <c r="A58" t="s">
        <v>26</v>
      </c>
      <c r="B58" t="s">
        <v>99</v>
      </c>
      <c r="C58">
        <v>661900</v>
      </c>
      <c r="D58">
        <v>21300</v>
      </c>
      <c r="E58" t="s">
        <v>92</v>
      </c>
      <c r="F58" t="b">
        <v>0</v>
      </c>
      <c r="G58">
        <v>1203200</v>
      </c>
      <c r="H58">
        <v>199</v>
      </c>
    </row>
    <row r="59" spans="1:8" x14ac:dyDescent="0.25">
      <c r="A59" t="s">
        <v>27</v>
      </c>
      <c r="B59" t="s">
        <v>99</v>
      </c>
      <c r="C59">
        <v>285100</v>
      </c>
      <c r="D59">
        <v>12600</v>
      </c>
      <c r="E59" t="s">
        <v>92</v>
      </c>
      <c r="F59" t="b">
        <v>1</v>
      </c>
      <c r="G59">
        <v>907100</v>
      </c>
      <c r="H59">
        <v>237</v>
      </c>
    </row>
    <row r="60" spans="1:8" x14ac:dyDescent="0.25">
      <c r="A60" t="s">
        <v>28</v>
      </c>
      <c r="B60" t="s">
        <v>99</v>
      </c>
      <c r="C60">
        <v>307800</v>
      </c>
      <c r="D60">
        <v>5400</v>
      </c>
      <c r="E60" t="s">
        <v>92</v>
      </c>
      <c r="F60" t="b">
        <v>0</v>
      </c>
      <c r="G60">
        <v>890600</v>
      </c>
      <c r="H60">
        <v>71</v>
      </c>
    </row>
    <row r="61" spans="1:8" x14ac:dyDescent="0.25">
      <c r="A61" t="s">
        <v>29</v>
      </c>
      <c r="B61" t="s">
        <v>99</v>
      </c>
      <c r="C61">
        <v>265500</v>
      </c>
      <c r="D61">
        <v>2400</v>
      </c>
      <c r="E61" t="s">
        <v>92</v>
      </c>
      <c r="F61" t="b">
        <v>0</v>
      </c>
      <c r="G61">
        <v>979900</v>
      </c>
      <c r="H61">
        <v>11</v>
      </c>
    </row>
    <row r="62" spans="1:8" x14ac:dyDescent="0.25">
      <c r="A62" t="s">
        <v>10</v>
      </c>
      <c r="B62" t="s">
        <v>99</v>
      </c>
      <c r="C62">
        <v>9692400</v>
      </c>
      <c r="D62">
        <v>6791600</v>
      </c>
      <c r="E62" t="s">
        <v>93</v>
      </c>
      <c r="F62" t="b">
        <v>1</v>
      </c>
      <c r="G62">
        <v>1213683300</v>
      </c>
      <c r="H62">
        <v>182864</v>
      </c>
    </row>
    <row r="63" spans="1:8" x14ac:dyDescent="0.25">
      <c r="A63" t="s">
        <v>11</v>
      </c>
      <c r="B63" t="s">
        <v>99</v>
      </c>
      <c r="C63">
        <v>5473900</v>
      </c>
      <c r="D63">
        <v>4962500</v>
      </c>
      <c r="E63" t="s">
        <v>93</v>
      </c>
      <c r="F63" t="b">
        <v>1</v>
      </c>
      <c r="G63">
        <v>884944300</v>
      </c>
      <c r="H63">
        <v>146704</v>
      </c>
    </row>
    <row r="64" spans="1:8" x14ac:dyDescent="0.25">
      <c r="A64" t="s">
        <v>12</v>
      </c>
      <c r="B64" t="s">
        <v>99</v>
      </c>
      <c r="C64">
        <v>4030900</v>
      </c>
      <c r="D64">
        <v>4021600</v>
      </c>
      <c r="E64" t="s">
        <v>93</v>
      </c>
      <c r="F64" t="b">
        <v>1</v>
      </c>
      <c r="G64">
        <v>610558500</v>
      </c>
      <c r="H64">
        <v>100554</v>
      </c>
    </row>
    <row r="65" spans="1:8" x14ac:dyDescent="0.25">
      <c r="A65" t="s">
        <v>13</v>
      </c>
      <c r="B65" t="s">
        <v>99</v>
      </c>
      <c r="C65">
        <v>5686300</v>
      </c>
      <c r="D65">
        <v>4956900</v>
      </c>
      <c r="E65" t="s">
        <v>93</v>
      </c>
      <c r="F65" t="b">
        <v>1</v>
      </c>
      <c r="G65">
        <v>870184200</v>
      </c>
      <c r="H65">
        <v>149062</v>
      </c>
    </row>
    <row r="66" spans="1:8" x14ac:dyDescent="0.25">
      <c r="A66" t="s">
        <v>14</v>
      </c>
      <c r="B66" t="s">
        <v>99</v>
      </c>
      <c r="C66">
        <v>4881600</v>
      </c>
      <c r="D66">
        <v>4145900</v>
      </c>
      <c r="E66" t="s">
        <v>93</v>
      </c>
      <c r="F66" t="b">
        <v>1</v>
      </c>
      <c r="G66">
        <v>739755600</v>
      </c>
      <c r="H66">
        <v>125304</v>
      </c>
    </row>
    <row r="67" spans="1:8" x14ac:dyDescent="0.25">
      <c r="A67" t="s">
        <v>15</v>
      </c>
      <c r="B67" t="s">
        <v>99</v>
      </c>
      <c r="C67">
        <v>9119700</v>
      </c>
      <c r="D67">
        <v>9338600</v>
      </c>
      <c r="E67" t="s">
        <v>93</v>
      </c>
      <c r="F67" t="b">
        <v>1</v>
      </c>
      <c r="G67">
        <v>1048118100</v>
      </c>
      <c r="H67">
        <v>182094</v>
      </c>
    </row>
    <row r="68" spans="1:8" x14ac:dyDescent="0.25">
      <c r="A68" t="s">
        <v>16</v>
      </c>
      <c r="B68" t="s">
        <v>99</v>
      </c>
      <c r="C68">
        <v>12074700</v>
      </c>
      <c r="D68">
        <v>11720500</v>
      </c>
      <c r="E68" t="s">
        <v>93</v>
      </c>
      <c r="F68" t="b">
        <v>1</v>
      </c>
      <c r="G68">
        <v>2038781700</v>
      </c>
      <c r="H68">
        <v>345093</v>
      </c>
    </row>
    <row r="69" spans="1:8" x14ac:dyDescent="0.25">
      <c r="A69" t="s">
        <v>17</v>
      </c>
      <c r="B69" t="s">
        <v>99</v>
      </c>
      <c r="C69">
        <v>4089300</v>
      </c>
      <c r="D69">
        <v>3286300</v>
      </c>
      <c r="E69" t="s">
        <v>93</v>
      </c>
      <c r="F69" t="b">
        <v>1</v>
      </c>
      <c r="G69">
        <v>630933600</v>
      </c>
      <c r="H69">
        <v>98112</v>
      </c>
    </row>
    <row r="70" spans="1:8" x14ac:dyDescent="0.25">
      <c r="A70" t="s">
        <v>18</v>
      </c>
      <c r="B70" t="s">
        <v>99</v>
      </c>
      <c r="C70">
        <v>3326000</v>
      </c>
      <c r="D70">
        <v>2843700</v>
      </c>
      <c r="E70" t="s">
        <v>93</v>
      </c>
      <c r="F70" t="b">
        <v>1</v>
      </c>
      <c r="G70">
        <v>556864900</v>
      </c>
      <c r="H70">
        <v>86344</v>
      </c>
    </row>
    <row r="71" spans="1:8" x14ac:dyDescent="0.25">
      <c r="A71" t="s">
        <v>19</v>
      </c>
      <c r="B71" t="s">
        <v>99</v>
      </c>
      <c r="C71">
        <v>5743700</v>
      </c>
      <c r="D71">
        <v>5185400</v>
      </c>
      <c r="E71" t="s">
        <v>93</v>
      </c>
      <c r="F71" t="b">
        <v>1</v>
      </c>
      <c r="G71">
        <v>943867900</v>
      </c>
      <c r="H71">
        <v>156888</v>
      </c>
    </row>
    <row r="72" spans="1:8" x14ac:dyDescent="0.25">
      <c r="A72" t="s">
        <v>20</v>
      </c>
      <c r="B72" t="s">
        <v>99</v>
      </c>
      <c r="C72">
        <v>528900</v>
      </c>
      <c r="D72">
        <v>81300</v>
      </c>
      <c r="E72" t="s">
        <v>93</v>
      </c>
      <c r="F72" t="b">
        <v>1</v>
      </c>
      <c r="G72">
        <v>11993000</v>
      </c>
      <c r="H72">
        <v>1657</v>
      </c>
    </row>
    <row r="73" spans="1:8" x14ac:dyDescent="0.25">
      <c r="A73" t="s">
        <v>21</v>
      </c>
      <c r="B73" t="s">
        <v>99</v>
      </c>
      <c r="C73">
        <v>500300</v>
      </c>
      <c r="D73">
        <v>55300</v>
      </c>
      <c r="E73" t="s">
        <v>93</v>
      </c>
      <c r="F73" t="b">
        <v>1</v>
      </c>
      <c r="G73">
        <v>5809700</v>
      </c>
      <c r="H73">
        <v>612</v>
      </c>
    </row>
    <row r="74" spans="1:8" x14ac:dyDescent="0.25">
      <c r="A74" t="s">
        <v>22</v>
      </c>
      <c r="B74" t="s">
        <v>99</v>
      </c>
      <c r="C74">
        <v>576000</v>
      </c>
      <c r="D74">
        <v>84300</v>
      </c>
      <c r="E74" t="s">
        <v>93</v>
      </c>
      <c r="F74" t="b">
        <v>1</v>
      </c>
      <c r="G74">
        <v>12445100</v>
      </c>
      <c r="H74">
        <v>1377</v>
      </c>
    </row>
    <row r="75" spans="1:8" x14ac:dyDescent="0.25">
      <c r="A75" t="s">
        <v>23</v>
      </c>
      <c r="B75" t="s">
        <v>99</v>
      </c>
      <c r="C75">
        <v>505300</v>
      </c>
      <c r="D75">
        <v>22800</v>
      </c>
      <c r="E75" t="s">
        <v>93</v>
      </c>
      <c r="F75" t="b">
        <v>1</v>
      </c>
      <c r="G75">
        <v>3218700</v>
      </c>
      <c r="H75">
        <v>286</v>
      </c>
    </row>
    <row r="76" spans="1:8" x14ac:dyDescent="0.25">
      <c r="A76" t="s">
        <v>24</v>
      </c>
      <c r="B76" t="s">
        <v>99</v>
      </c>
      <c r="C76">
        <v>431500</v>
      </c>
      <c r="D76">
        <v>84800</v>
      </c>
      <c r="E76" t="s">
        <v>93</v>
      </c>
      <c r="F76" t="b">
        <v>1</v>
      </c>
      <c r="G76">
        <v>10263200</v>
      </c>
      <c r="H76">
        <v>964</v>
      </c>
    </row>
    <row r="77" spans="1:8" x14ac:dyDescent="0.25">
      <c r="A77" t="s">
        <v>25</v>
      </c>
      <c r="B77" t="s">
        <v>99</v>
      </c>
      <c r="C77">
        <v>490200</v>
      </c>
      <c r="D77">
        <v>4900</v>
      </c>
      <c r="E77" t="s">
        <v>93</v>
      </c>
      <c r="F77" t="b">
        <v>0</v>
      </c>
      <c r="G77">
        <v>436600</v>
      </c>
      <c r="H77">
        <v>39</v>
      </c>
    </row>
    <row r="78" spans="1:8" x14ac:dyDescent="0.25">
      <c r="A78" t="s">
        <v>26</v>
      </c>
      <c r="B78" t="s">
        <v>99</v>
      </c>
      <c r="C78">
        <v>378800</v>
      </c>
      <c r="D78">
        <v>15500</v>
      </c>
      <c r="E78" t="s">
        <v>93</v>
      </c>
      <c r="F78" t="b">
        <v>0</v>
      </c>
      <c r="G78">
        <v>1749800</v>
      </c>
      <c r="H78">
        <v>199</v>
      </c>
    </row>
    <row r="79" spans="1:8" x14ac:dyDescent="0.25">
      <c r="A79" t="s">
        <v>27</v>
      </c>
      <c r="B79" t="s">
        <v>99</v>
      </c>
      <c r="C79">
        <v>400100</v>
      </c>
      <c r="D79">
        <v>11200</v>
      </c>
      <c r="E79" t="s">
        <v>93</v>
      </c>
      <c r="F79" t="b">
        <v>0</v>
      </c>
      <c r="G79">
        <v>2153700</v>
      </c>
      <c r="H79">
        <v>237</v>
      </c>
    </row>
    <row r="80" spans="1:8" x14ac:dyDescent="0.25">
      <c r="A80" t="s">
        <v>28</v>
      </c>
      <c r="B80" t="s">
        <v>99</v>
      </c>
      <c r="C80">
        <v>253100</v>
      </c>
      <c r="D80">
        <v>5700</v>
      </c>
      <c r="E80" t="s">
        <v>93</v>
      </c>
      <c r="F80" t="b">
        <v>0</v>
      </c>
      <c r="G80">
        <v>631500</v>
      </c>
      <c r="H80">
        <v>71</v>
      </c>
    </row>
    <row r="81" spans="1:8" x14ac:dyDescent="0.25">
      <c r="A81" t="s">
        <v>29</v>
      </c>
      <c r="B81" t="s">
        <v>99</v>
      </c>
      <c r="C81">
        <v>467700</v>
      </c>
      <c r="D81">
        <v>2200</v>
      </c>
      <c r="E81" t="s">
        <v>93</v>
      </c>
      <c r="F81" t="b">
        <v>0</v>
      </c>
      <c r="G81">
        <v>1391300</v>
      </c>
      <c r="H81">
        <v>11</v>
      </c>
    </row>
    <row r="82" spans="1:8" x14ac:dyDescent="0.25">
      <c r="A82" t="s">
        <v>10</v>
      </c>
      <c r="B82" t="s">
        <v>94</v>
      </c>
      <c r="C82">
        <v>2210449600</v>
      </c>
      <c r="D82">
        <v>9980400</v>
      </c>
      <c r="E82" t="s">
        <v>92</v>
      </c>
      <c r="F82" t="b">
        <v>0</v>
      </c>
      <c r="G82">
        <v>623640400</v>
      </c>
      <c r="H82">
        <v>182861</v>
      </c>
    </row>
    <row r="83" spans="1:8" x14ac:dyDescent="0.25">
      <c r="A83" t="s">
        <v>11</v>
      </c>
      <c r="B83" t="s">
        <v>94</v>
      </c>
      <c r="C83">
        <v>1147597500</v>
      </c>
      <c r="D83">
        <v>1060000</v>
      </c>
      <c r="E83" t="s">
        <v>92</v>
      </c>
      <c r="F83" t="b">
        <v>0</v>
      </c>
      <c r="G83">
        <v>345091300</v>
      </c>
      <c r="H83">
        <v>146699</v>
      </c>
    </row>
    <row r="84" spans="1:8" x14ac:dyDescent="0.25">
      <c r="A84" t="s">
        <v>12</v>
      </c>
      <c r="B84" t="s">
        <v>94</v>
      </c>
      <c r="C84">
        <v>454257300</v>
      </c>
      <c r="D84">
        <v>743700</v>
      </c>
      <c r="E84" t="s">
        <v>92</v>
      </c>
      <c r="F84" t="b">
        <v>0</v>
      </c>
      <c r="G84">
        <v>2667773500</v>
      </c>
      <c r="H84">
        <v>100548</v>
      </c>
    </row>
    <row r="85" spans="1:8" x14ac:dyDescent="0.25">
      <c r="A85" t="s">
        <v>13</v>
      </c>
      <c r="B85" t="s">
        <v>94</v>
      </c>
      <c r="C85">
        <v>892870100</v>
      </c>
      <c r="D85">
        <v>1056300</v>
      </c>
      <c r="E85" t="s">
        <v>92</v>
      </c>
      <c r="F85" t="b">
        <v>0</v>
      </c>
      <c r="G85">
        <v>4448731400</v>
      </c>
      <c r="H85">
        <v>149058</v>
      </c>
    </row>
    <row r="86" spans="1:8" x14ac:dyDescent="0.25">
      <c r="A86" t="s">
        <v>14</v>
      </c>
      <c r="B86" t="s">
        <v>94</v>
      </c>
      <c r="C86">
        <v>670867300</v>
      </c>
      <c r="D86">
        <v>896100</v>
      </c>
      <c r="E86" t="s">
        <v>92</v>
      </c>
      <c r="F86" t="b">
        <v>0</v>
      </c>
      <c r="G86">
        <v>2541834800</v>
      </c>
      <c r="H86">
        <v>125300</v>
      </c>
    </row>
    <row r="87" spans="1:8" x14ac:dyDescent="0.25">
      <c r="A87" t="s">
        <v>15</v>
      </c>
      <c r="B87" t="s">
        <v>94</v>
      </c>
      <c r="C87">
        <v>2441433300</v>
      </c>
      <c r="D87">
        <v>9731100</v>
      </c>
      <c r="E87" t="s">
        <v>92</v>
      </c>
      <c r="F87" t="b">
        <v>0</v>
      </c>
      <c r="G87">
        <v>2496554000</v>
      </c>
      <c r="H87">
        <v>182091</v>
      </c>
    </row>
    <row r="88" spans="1:8" x14ac:dyDescent="0.25">
      <c r="A88" t="s">
        <v>16</v>
      </c>
      <c r="B88" t="s">
        <v>94</v>
      </c>
      <c r="C88">
        <v>11799775300</v>
      </c>
      <c r="D88">
        <v>3330300</v>
      </c>
      <c r="E88" t="s">
        <v>92</v>
      </c>
      <c r="F88" t="b">
        <v>0</v>
      </c>
      <c r="G88">
        <v>5454621800</v>
      </c>
      <c r="H88">
        <v>345093</v>
      </c>
    </row>
    <row r="89" spans="1:8" x14ac:dyDescent="0.25">
      <c r="A89" t="s">
        <v>17</v>
      </c>
      <c r="B89" t="s">
        <v>94</v>
      </c>
      <c r="C89">
        <v>770163100</v>
      </c>
      <c r="D89">
        <v>623100</v>
      </c>
      <c r="E89" t="s">
        <v>92</v>
      </c>
      <c r="F89" t="b">
        <v>0</v>
      </c>
      <c r="G89">
        <v>2220568000</v>
      </c>
      <c r="H89">
        <v>98112</v>
      </c>
    </row>
    <row r="90" spans="1:8" x14ac:dyDescent="0.25">
      <c r="A90" t="s">
        <v>18</v>
      </c>
      <c r="B90" t="s">
        <v>94</v>
      </c>
      <c r="C90">
        <v>556435400</v>
      </c>
      <c r="D90">
        <v>921500</v>
      </c>
      <c r="E90" t="s">
        <v>92</v>
      </c>
      <c r="F90" t="b">
        <v>0</v>
      </c>
      <c r="G90">
        <v>1037763100</v>
      </c>
      <c r="H90">
        <v>86338</v>
      </c>
    </row>
    <row r="91" spans="1:8" x14ac:dyDescent="0.25">
      <c r="A91" t="s">
        <v>19</v>
      </c>
      <c r="B91" t="s">
        <v>94</v>
      </c>
      <c r="C91">
        <v>1852535800</v>
      </c>
      <c r="D91">
        <v>1214700</v>
      </c>
      <c r="E91" t="s">
        <v>92</v>
      </c>
      <c r="F91" t="b">
        <v>0</v>
      </c>
      <c r="G91">
        <v>3387282900</v>
      </c>
      <c r="H91">
        <v>156884</v>
      </c>
    </row>
    <row r="92" spans="1:8" x14ac:dyDescent="0.25">
      <c r="A92" t="s">
        <v>20</v>
      </c>
      <c r="B92" t="s">
        <v>94</v>
      </c>
      <c r="C92">
        <v>763600</v>
      </c>
      <c r="D92">
        <v>36500</v>
      </c>
      <c r="E92" t="s">
        <v>92</v>
      </c>
      <c r="F92" t="b">
        <v>0</v>
      </c>
      <c r="G92">
        <v>3366100</v>
      </c>
      <c r="H92">
        <v>1652</v>
      </c>
    </row>
    <row r="93" spans="1:8" x14ac:dyDescent="0.25">
      <c r="A93" t="s">
        <v>21</v>
      </c>
      <c r="B93" t="s">
        <v>94</v>
      </c>
      <c r="C93">
        <v>373700</v>
      </c>
      <c r="D93">
        <v>26300</v>
      </c>
      <c r="E93" t="s">
        <v>92</v>
      </c>
      <c r="F93" t="b">
        <v>0</v>
      </c>
      <c r="G93">
        <v>854500</v>
      </c>
      <c r="H93">
        <v>609</v>
      </c>
    </row>
    <row r="94" spans="1:8" x14ac:dyDescent="0.25">
      <c r="A94" t="s">
        <v>22</v>
      </c>
      <c r="B94" t="s">
        <v>94</v>
      </c>
      <c r="C94">
        <v>650300</v>
      </c>
      <c r="D94">
        <v>38000</v>
      </c>
      <c r="E94" t="s">
        <v>92</v>
      </c>
      <c r="F94" t="b">
        <v>0</v>
      </c>
      <c r="G94">
        <v>4012000</v>
      </c>
      <c r="H94">
        <v>1372</v>
      </c>
    </row>
    <row r="95" spans="1:8" x14ac:dyDescent="0.25">
      <c r="A95" t="s">
        <v>23</v>
      </c>
      <c r="B95" t="s">
        <v>94</v>
      </c>
      <c r="C95">
        <v>610900</v>
      </c>
      <c r="D95">
        <v>62000</v>
      </c>
      <c r="E95" t="s">
        <v>92</v>
      </c>
      <c r="F95" t="b">
        <v>0</v>
      </c>
      <c r="G95">
        <v>1586900</v>
      </c>
      <c r="H95">
        <v>280</v>
      </c>
    </row>
    <row r="96" spans="1:8" x14ac:dyDescent="0.25">
      <c r="A96" t="s">
        <v>24</v>
      </c>
      <c r="B96" t="s">
        <v>94</v>
      </c>
      <c r="C96">
        <v>455200</v>
      </c>
      <c r="D96">
        <v>31900</v>
      </c>
      <c r="E96" t="s">
        <v>92</v>
      </c>
      <c r="F96" t="b">
        <v>0</v>
      </c>
      <c r="G96">
        <v>1039700</v>
      </c>
      <c r="H96">
        <v>959</v>
      </c>
    </row>
    <row r="97" spans="1:8" x14ac:dyDescent="0.25">
      <c r="A97" t="s">
        <v>25</v>
      </c>
      <c r="B97" t="s">
        <v>94</v>
      </c>
      <c r="C97">
        <v>342000</v>
      </c>
      <c r="D97">
        <v>21400</v>
      </c>
      <c r="E97" t="s">
        <v>92</v>
      </c>
      <c r="F97" t="b">
        <v>0</v>
      </c>
      <c r="G97">
        <v>65300</v>
      </c>
      <c r="H97">
        <v>35</v>
      </c>
    </row>
    <row r="98" spans="1:8" x14ac:dyDescent="0.25">
      <c r="A98" t="s">
        <v>26</v>
      </c>
      <c r="B98" t="s">
        <v>94</v>
      </c>
      <c r="C98">
        <v>288600</v>
      </c>
      <c r="D98">
        <v>36000</v>
      </c>
      <c r="E98" t="s">
        <v>92</v>
      </c>
      <c r="F98" t="b">
        <v>0</v>
      </c>
      <c r="G98">
        <v>375400</v>
      </c>
      <c r="H98">
        <v>196</v>
      </c>
    </row>
    <row r="99" spans="1:8" x14ac:dyDescent="0.25">
      <c r="A99" t="s">
        <v>27</v>
      </c>
      <c r="B99" t="s">
        <v>94</v>
      </c>
      <c r="C99">
        <v>303300</v>
      </c>
      <c r="D99">
        <v>26200</v>
      </c>
      <c r="E99" t="s">
        <v>92</v>
      </c>
      <c r="F99" t="b">
        <v>0</v>
      </c>
      <c r="G99">
        <v>559000</v>
      </c>
      <c r="H99">
        <v>231</v>
      </c>
    </row>
    <row r="100" spans="1:8" x14ac:dyDescent="0.25">
      <c r="A100" t="s">
        <v>28</v>
      </c>
      <c r="B100" t="s">
        <v>94</v>
      </c>
      <c r="C100">
        <v>311100</v>
      </c>
      <c r="D100">
        <v>21400</v>
      </c>
      <c r="E100" t="s">
        <v>92</v>
      </c>
      <c r="F100" t="b">
        <v>0</v>
      </c>
      <c r="G100">
        <v>160500</v>
      </c>
      <c r="H100">
        <v>70</v>
      </c>
    </row>
    <row r="101" spans="1:8" x14ac:dyDescent="0.25">
      <c r="A101" t="s">
        <v>29</v>
      </c>
      <c r="B101" t="s">
        <v>94</v>
      </c>
      <c r="C101">
        <v>286900</v>
      </c>
      <c r="D101">
        <v>22300</v>
      </c>
      <c r="E101" t="s">
        <v>92</v>
      </c>
      <c r="F101" t="b">
        <v>0</v>
      </c>
      <c r="G101">
        <v>36500</v>
      </c>
      <c r="H101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A20C0-7184-4EEC-8CA2-7872006E2123}">
  <dimension ref="A1:L101"/>
  <sheetViews>
    <sheetView workbookViewId="0">
      <selection activeCell="C62" sqref="C62"/>
    </sheetView>
  </sheetViews>
  <sheetFormatPr defaultRowHeight="15" x14ac:dyDescent="0.25"/>
  <cols>
    <col min="1" max="1" width="8.5703125" bestFit="1" customWidth="1"/>
    <col min="2" max="2" width="11.28515625" bestFit="1" customWidth="1"/>
    <col min="3" max="3" width="12" bestFit="1" customWidth="1"/>
    <col min="4" max="4" width="11.42578125" bestFit="1" customWidth="1"/>
    <col min="5" max="5" width="10.5703125" bestFit="1" customWidth="1"/>
    <col min="6" max="6" width="13" bestFit="1" customWidth="1"/>
    <col min="7" max="7" width="13.140625" bestFit="1" customWidth="1"/>
    <col min="8" max="8" width="12.140625" bestFit="1" customWidth="1"/>
    <col min="9" max="9" width="11" bestFit="1" customWidth="1"/>
    <col min="10" max="10" width="14.28515625" bestFit="1" customWidth="1"/>
    <col min="11" max="11" width="14.42578125" bestFit="1" customWidth="1"/>
    <col min="12" max="12" width="17.28515625" bestFit="1" customWidth="1"/>
  </cols>
  <sheetData>
    <row r="1" spans="1:12" x14ac:dyDescent="0.25">
      <c r="A1" t="s">
        <v>0</v>
      </c>
      <c r="B1" t="s">
        <v>89</v>
      </c>
      <c r="C1" t="s">
        <v>1</v>
      </c>
      <c r="D1" t="s">
        <v>2</v>
      </c>
      <c r="E1" t="s">
        <v>90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91</v>
      </c>
      <c r="C2">
        <v>1548914700</v>
      </c>
      <c r="D2">
        <v>10307300</v>
      </c>
      <c r="E2" t="s">
        <v>92</v>
      </c>
      <c r="F2">
        <v>0</v>
      </c>
      <c r="G2">
        <v>1</v>
      </c>
      <c r="H2" t="b">
        <v>1</v>
      </c>
      <c r="I2">
        <v>38788600</v>
      </c>
      <c r="J2">
        <v>0</v>
      </c>
      <c r="K2">
        <v>2</v>
      </c>
      <c r="L2">
        <v>182864</v>
      </c>
    </row>
    <row r="3" spans="1:12" x14ac:dyDescent="0.25">
      <c r="A3" t="s">
        <v>11</v>
      </c>
      <c r="B3" t="s">
        <v>91</v>
      </c>
      <c r="C3">
        <v>864338400</v>
      </c>
      <c r="D3">
        <v>5948700</v>
      </c>
      <c r="E3" t="s">
        <v>92</v>
      </c>
      <c r="F3">
        <v>0</v>
      </c>
      <c r="G3">
        <v>1</v>
      </c>
      <c r="H3" t="b">
        <v>1</v>
      </c>
      <c r="I3">
        <v>44934100</v>
      </c>
      <c r="J3">
        <v>0</v>
      </c>
      <c r="K3">
        <v>2</v>
      </c>
      <c r="L3">
        <v>146704</v>
      </c>
    </row>
    <row r="4" spans="1:12" x14ac:dyDescent="0.25">
      <c r="A4" t="s">
        <v>12</v>
      </c>
      <c r="B4" t="s">
        <v>91</v>
      </c>
      <c r="C4">
        <v>376934200</v>
      </c>
      <c r="D4">
        <v>2559200</v>
      </c>
      <c r="E4" t="s">
        <v>92</v>
      </c>
      <c r="F4">
        <v>0</v>
      </c>
      <c r="G4">
        <v>1</v>
      </c>
      <c r="H4" t="b">
        <v>1</v>
      </c>
      <c r="I4">
        <v>5366900</v>
      </c>
      <c r="J4">
        <v>0</v>
      </c>
      <c r="K4">
        <v>2</v>
      </c>
      <c r="L4">
        <v>100554</v>
      </c>
    </row>
    <row r="5" spans="1:12" x14ac:dyDescent="0.25">
      <c r="A5" t="s">
        <v>13</v>
      </c>
      <c r="B5" t="s">
        <v>91</v>
      </c>
      <c r="C5">
        <v>824728700</v>
      </c>
      <c r="D5">
        <v>4017900</v>
      </c>
      <c r="E5" t="s">
        <v>92</v>
      </c>
      <c r="F5">
        <v>0</v>
      </c>
      <c r="G5">
        <v>1</v>
      </c>
      <c r="H5" t="b">
        <v>1</v>
      </c>
      <c r="I5">
        <v>9197100</v>
      </c>
      <c r="J5">
        <v>0</v>
      </c>
      <c r="K5">
        <v>2</v>
      </c>
      <c r="L5">
        <v>149062</v>
      </c>
    </row>
    <row r="6" spans="1:12" x14ac:dyDescent="0.25">
      <c r="A6" t="s">
        <v>14</v>
      </c>
      <c r="B6" t="s">
        <v>91</v>
      </c>
      <c r="C6">
        <v>588908500</v>
      </c>
      <c r="D6">
        <v>5237800</v>
      </c>
      <c r="E6" t="s">
        <v>92</v>
      </c>
      <c r="F6">
        <v>0</v>
      </c>
      <c r="G6">
        <v>1</v>
      </c>
      <c r="H6" t="b">
        <v>1</v>
      </c>
      <c r="I6">
        <v>10773900</v>
      </c>
      <c r="J6">
        <v>0</v>
      </c>
      <c r="K6">
        <v>2</v>
      </c>
      <c r="L6">
        <v>125304</v>
      </c>
    </row>
    <row r="7" spans="1:12" x14ac:dyDescent="0.25">
      <c r="A7" t="s">
        <v>15</v>
      </c>
      <c r="B7" t="s">
        <v>91</v>
      </c>
      <c r="C7">
        <v>1296612800</v>
      </c>
      <c r="D7">
        <v>8685500</v>
      </c>
      <c r="E7" t="s">
        <v>92</v>
      </c>
      <c r="F7">
        <v>0</v>
      </c>
      <c r="G7">
        <v>1</v>
      </c>
      <c r="H7" t="b">
        <v>1</v>
      </c>
      <c r="I7">
        <v>45488700</v>
      </c>
      <c r="J7">
        <v>0</v>
      </c>
      <c r="K7">
        <v>2</v>
      </c>
      <c r="L7">
        <v>182094</v>
      </c>
    </row>
    <row r="8" spans="1:12" x14ac:dyDescent="0.25">
      <c r="A8" t="s">
        <v>16</v>
      </c>
      <c r="B8" t="s">
        <v>91</v>
      </c>
      <c r="C8">
        <v>4368433000</v>
      </c>
      <c r="D8">
        <v>10571200</v>
      </c>
      <c r="E8" t="s">
        <v>92</v>
      </c>
      <c r="F8">
        <v>0</v>
      </c>
      <c r="G8">
        <v>1</v>
      </c>
      <c r="H8" t="b">
        <v>1</v>
      </c>
      <c r="I8">
        <v>19948300</v>
      </c>
      <c r="J8">
        <v>0</v>
      </c>
      <c r="K8">
        <v>2</v>
      </c>
      <c r="L8">
        <v>345093</v>
      </c>
    </row>
    <row r="9" spans="1:12" x14ac:dyDescent="0.25">
      <c r="A9" t="s">
        <v>17</v>
      </c>
      <c r="B9" t="s">
        <v>91</v>
      </c>
      <c r="C9">
        <v>385519400</v>
      </c>
      <c r="D9">
        <v>3164100</v>
      </c>
      <c r="E9" t="s">
        <v>92</v>
      </c>
      <c r="F9">
        <v>0</v>
      </c>
      <c r="G9">
        <v>1</v>
      </c>
      <c r="H9" t="b">
        <v>1</v>
      </c>
      <c r="I9">
        <v>6475300</v>
      </c>
      <c r="J9">
        <v>0</v>
      </c>
      <c r="K9">
        <v>2</v>
      </c>
      <c r="L9">
        <v>98112</v>
      </c>
    </row>
    <row r="10" spans="1:12" x14ac:dyDescent="0.25">
      <c r="A10" t="s">
        <v>18</v>
      </c>
      <c r="B10" t="s">
        <v>91</v>
      </c>
      <c r="C10">
        <v>299565100</v>
      </c>
      <c r="D10">
        <v>2715300</v>
      </c>
      <c r="E10" t="s">
        <v>92</v>
      </c>
      <c r="F10">
        <v>0</v>
      </c>
      <c r="G10">
        <v>1</v>
      </c>
      <c r="H10" t="b">
        <v>1</v>
      </c>
      <c r="I10">
        <v>5521400</v>
      </c>
      <c r="J10">
        <v>0</v>
      </c>
      <c r="K10">
        <v>2</v>
      </c>
      <c r="L10">
        <v>86344</v>
      </c>
    </row>
    <row r="11" spans="1:12" x14ac:dyDescent="0.25">
      <c r="A11" t="s">
        <v>19</v>
      </c>
      <c r="B11" t="s">
        <v>91</v>
      </c>
      <c r="C11">
        <v>937994500</v>
      </c>
      <c r="D11">
        <v>5197900</v>
      </c>
      <c r="E11" t="s">
        <v>92</v>
      </c>
      <c r="F11">
        <v>0</v>
      </c>
      <c r="G11">
        <v>1</v>
      </c>
      <c r="H11" t="b">
        <v>1</v>
      </c>
      <c r="I11">
        <v>9620000</v>
      </c>
      <c r="J11">
        <v>0</v>
      </c>
      <c r="K11">
        <v>2</v>
      </c>
      <c r="L11">
        <v>156888</v>
      </c>
    </row>
    <row r="12" spans="1:12" x14ac:dyDescent="0.25">
      <c r="A12" t="s">
        <v>20</v>
      </c>
      <c r="B12" t="s">
        <v>91</v>
      </c>
      <c r="C12">
        <v>699900</v>
      </c>
      <c r="D12">
        <v>83900</v>
      </c>
      <c r="E12" t="s">
        <v>92</v>
      </c>
      <c r="F12">
        <v>0</v>
      </c>
      <c r="G12">
        <v>1</v>
      </c>
      <c r="H12" t="b">
        <v>1</v>
      </c>
      <c r="I12">
        <v>367900</v>
      </c>
      <c r="J12">
        <v>0</v>
      </c>
      <c r="K12">
        <v>2</v>
      </c>
      <c r="L12">
        <v>1657</v>
      </c>
    </row>
    <row r="13" spans="1:12" x14ac:dyDescent="0.25">
      <c r="A13" t="s">
        <v>21</v>
      </c>
      <c r="B13" t="s">
        <v>91</v>
      </c>
      <c r="C13">
        <v>353200</v>
      </c>
      <c r="D13">
        <v>24300</v>
      </c>
      <c r="E13" t="s">
        <v>92</v>
      </c>
      <c r="F13">
        <v>0</v>
      </c>
      <c r="G13">
        <v>1</v>
      </c>
      <c r="H13" t="b">
        <v>1</v>
      </c>
      <c r="I13">
        <v>274600</v>
      </c>
      <c r="J13">
        <v>0</v>
      </c>
      <c r="K13">
        <v>2</v>
      </c>
      <c r="L13">
        <v>612</v>
      </c>
    </row>
    <row r="14" spans="1:12" x14ac:dyDescent="0.25">
      <c r="A14" t="s">
        <v>22</v>
      </c>
      <c r="B14" t="s">
        <v>91</v>
      </c>
      <c r="C14">
        <v>460300</v>
      </c>
      <c r="D14">
        <v>54500</v>
      </c>
      <c r="E14" t="s">
        <v>92</v>
      </c>
      <c r="F14">
        <v>0</v>
      </c>
      <c r="G14">
        <v>1</v>
      </c>
      <c r="H14" t="b">
        <v>1</v>
      </c>
      <c r="I14">
        <v>286600</v>
      </c>
      <c r="J14">
        <v>0</v>
      </c>
      <c r="K14">
        <v>2</v>
      </c>
      <c r="L14">
        <v>1377</v>
      </c>
    </row>
    <row r="15" spans="1:12" x14ac:dyDescent="0.25">
      <c r="A15" t="s">
        <v>23</v>
      </c>
      <c r="B15" t="s">
        <v>91</v>
      </c>
      <c r="C15">
        <v>310300</v>
      </c>
      <c r="D15">
        <v>13000</v>
      </c>
      <c r="E15" t="s">
        <v>92</v>
      </c>
      <c r="F15">
        <v>0</v>
      </c>
      <c r="G15">
        <v>1</v>
      </c>
      <c r="H15" t="b">
        <v>1</v>
      </c>
      <c r="I15">
        <v>201800</v>
      </c>
      <c r="J15">
        <v>0</v>
      </c>
      <c r="K15">
        <v>2</v>
      </c>
      <c r="L15">
        <v>286</v>
      </c>
    </row>
    <row r="16" spans="1:12" x14ac:dyDescent="0.25">
      <c r="A16" t="s">
        <v>24</v>
      </c>
      <c r="B16" t="s">
        <v>91</v>
      </c>
      <c r="C16">
        <v>388500</v>
      </c>
      <c r="D16">
        <v>36100</v>
      </c>
      <c r="E16" t="s">
        <v>92</v>
      </c>
      <c r="F16">
        <v>0</v>
      </c>
      <c r="G16">
        <v>1</v>
      </c>
      <c r="H16" t="b">
        <v>1</v>
      </c>
      <c r="I16">
        <v>255400</v>
      </c>
      <c r="J16">
        <v>0</v>
      </c>
      <c r="K16">
        <v>2</v>
      </c>
      <c r="L16">
        <v>964</v>
      </c>
    </row>
    <row r="17" spans="1:12" x14ac:dyDescent="0.25">
      <c r="A17" t="s">
        <v>25</v>
      </c>
      <c r="B17" t="s">
        <v>91</v>
      </c>
      <c r="C17">
        <v>204700</v>
      </c>
      <c r="D17">
        <v>8800</v>
      </c>
      <c r="E17" t="s">
        <v>92</v>
      </c>
      <c r="F17">
        <v>0</v>
      </c>
      <c r="G17">
        <v>1</v>
      </c>
      <c r="H17" t="b">
        <v>1</v>
      </c>
      <c r="I17">
        <v>327400</v>
      </c>
      <c r="J17">
        <v>0</v>
      </c>
      <c r="K17">
        <v>2</v>
      </c>
      <c r="L17">
        <v>39</v>
      </c>
    </row>
    <row r="18" spans="1:12" x14ac:dyDescent="0.25">
      <c r="A18" t="s">
        <v>26</v>
      </c>
      <c r="B18" t="s">
        <v>91</v>
      </c>
      <c r="C18">
        <v>275200</v>
      </c>
      <c r="D18">
        <v>17700</v>
      </c>
      <c r="E18" t="s">
        <v>92</v>
      </c>
      <c r="F18">
        <v>0</v>
      </c>
      <c r="G18">
        <v>1</v>
      </c>
      <c r="H18" t="b">
        <v>1</v>
      </c>
      <c r="I18">
        <v>242800</v>
      </c>
      <c r="J18">
        <v>0</v>
      </c>
      <c r="K18">
        <v>2</v>
      </c>
      <c r="L18">
        <v>199</v>
      </c>
    </row>
    <row r="19" spans="1:12" x14ac:dyDescent="0.25">
      <c r="A19" t="s">
        <v>27</v>
      </c>
      <c r="B19" t="s">
        <v>91</v>
      </c>
      <c r="C19">
        <v>212300</v>
      </c>
      <c r="D19">
        <v>18700</v>
      </c>
      <c r="E19" t="s">
        <v>92</v>
      </c>
      <c r="F19">
        <v>0</v>
      </c>
      <c r="G19">
        <v>1</v>
      </c>
      <c r="H19" t="b">
        <v>1</v>
      </c>
      <c r="I19">
        <v>530400</v>
      </c>
      <c r="J19">
        <v>0</v>
      </c>
      <c r="K19">
        <v>2</v>
      </c>
      <c r="L19">
        <v>237</v>
      </c>
    </row>
    <row r="20" spans="1:12" x14ac:dyDescent="0.25">
      <c r="A20" t="s">
        <v>28</v>
      </c>
      <c r="B20" t="s">
        <v>91</v>
      </c>
      <c r="C20">
        <v>258300</v>
      </c>
      <c r="D20">
        <v>8100</v>
      </c>
      <c r="E20" t="s">
        <v>92</v>
      </c>
      <c r="F20">
        <v>0</v>
      </c>
      <c r="G20">
        <v>1</v>
      </c>
      <c r="H20" t="b">
        <v>1</v>
      </c>
      <c r="I20">
        <v>308700</v>
      </c>
      <c r="J20">
        <v>0</v>
      </c>
      <c r="K20">
        <v>2</v>
      </c>
      <c r="L20">
        <v>71</v>
      </c>
    </row>
    <row r="21" spans="1:12" x14ac:dyDescent="0.25">
      <c r="A21" t="s">
        <v>29</v>
      </c>
      <c r="B21" t="s">
        <v>91</v>
      </c>
      <c r="C21">
        <v>310800</v>
      </c>
      <c r="D21">
        <v>4900</v>
      </c>
      <c r="E21" t="s">
        <v>92</v>
      </c>
      <c r="F21">
        <v>0</v>
      </c>
      <c r="G21">
        <v>1</v>
      </c>
      <c r="H21" t="b">
        <v>0</v>
      </c>
      <c r="I21">
        <v>278100</v>
      </c>
      <c r="J21">
        <v>0</v>
      </c>
      <c r="K21">
        <v>2</v>
      </c>
      <c r="L21">
        <v>11</v>
      </c>
    </row>
    <row r="22" spans="1:12" x14ac:dyDescent="0.25">
      <c r="A22" t="s">
        <v>10</v>
      </c>
      <c r="B22" t="s">
        <v>91</v>
      </c>
      <c r="C22">
        <v>1222321500</v>
      </c>
      <c r="D22">
        <v>5560400</v>
      </c>
      <c r="E22" t="s">
        <v>93</v>
      </c>
      <c r="F22">
        <v>29</v>
      </c>
      <c r="G22">
        <v>29</v>
      </c>
      <c r="H22" t="b">
        <v>1</v>
      </c>
      <c r="I22">
        <v>1134601000</v>
      </c>
      <c r="J22">
        <v>29</v>
      </c>
      <c r="K22">
        <v>30</v>
      </c>
      <c r="L22">
        <v>182864</v>
      </c>
    </row>
    <row r="23" spans="1:12" x14ac:dyDescent="0.25">
      <c r="A23" t="s">
        <v>11</v>
      </c>
      <c r="B23" t="s">
        <v>91</v>
      </c>
      <c r="C23">
        <v>1210603600</v>
      </c>
      <c r="D23">
        <v>4391500</v>
      </c>
      <c r="E23" t="s">
        <v>93</v>
      </c>
      <c r="F23">
        <v>29</v>
      </c>
      <c r="G23">
        <v>29</v>
      </c>
      <c r="H23" t="b">
        <v>1</v>
      </c>
      <c r="I23">
        <v>608079900</v>
      </c>
      <c r="J23">
        <v>29</v>
      </c>
      <c r="K23">
        <v>30</v>
      </c>
      <c r="L23">
        <v>146704</v>
      </c>
    </row>
    <row r="24" spans="1:12" x14ac:dyDescent="0.25">
      <c r="A24" t="s">
        <v>12</v>
      </c>
      <c r="B24" t="s">
        <v>91</v>
      </c>
      <c r="C24">
        <v>547045500</v>
      </c>
      <c r="D24">
        <v>2889200</v>
      </c>
      <c r="E24" t="s">
        <v>93</v>
      </c>
      <c r="F24">
        <v>29</v>
      </c>
      <c r="G24">
        <v>29</v>
      </c>
      <c r="H24" t="b">
        <v>1</v>
      </c>
      <c r="I24">
        <v>398451000</v>
      </c>
      <c r="J24">
        <v>29</v>
      </c>
      <c r="K24">
        <v>30</v>
      </c>
      <c r="L24">
        <v>100554</v>
      </c>
    </row>
    <row r="25" spans="1:12" x14ac:dyDescent="0.25">
      <c r="A25" t="s">
        <v>13</v>
      </c>
      <c r="B25" t="s">
        <v>91</v>
      </c>
      <c r="C25">
        <v>900094100</v>
      </c>
      <c r="D25">
        <v>5885400</v>
      </c>
      <c r="E25" t="s">
        <v>93</v>
      </c>
      <c r="F25">
        <v>29</v>
      </c>
      <c r="G25">
        <v>29</v>
      </c>
      <c r="H25" t="b">
        <v>1</v>
      </c>
      <c r="I25">
        <v>625313400</v>
      </c>
      <c r="J25">
        <v>29</v>
      </c>
      <c r="K25">
        <v>30</v>
      </c>
      <c r="L25">
        <v>149062</v>
      </c>
    </row>
    <row r="26" spans="1:12" x14ac:dyDescent="0.25">
      <c r="A26" t="s">
        <v>14</v>
      </c>
      <c r="B26" t="s">
        <v>91</v>
      </c>
      <c r="C26">
        <v>855406100</v>
      </c>
      <c r="D26">
        <v>3692000</v>
      </c>
      <c r="E26" t="s">
        <v>93</v>
      </c>
      <c r="F26">
        <v>29</v>
      </c>
      <c r="G26">
        <v>29</v>
      </c>
      <c r="H26" t="b">
        <v>1</v>
      </c>
      <c r="I26">
        <v>660261300</v>
      </c>
      <c r="J26">
        <v>29</v>
      </c>
      <c r="K26">
        <v>30</v>
      </c>
      <c r="L26">
        <v>125304</v>
      </c>
    </row>
    <row r="27" spans="1:12" x14ac:dyDescent="0.25">
      <c r="A27" t="s">
        <v>15</v>
      </c>
      <c r="B27" t="s">
        <v>91</v>
      </c>
      <c r="C27">
        <v>1258767000</v>
      </c>
      <c r="D27">
        <v>5172500</v>
      </c>
      <c r="E27" t="s">
        <v>93</v>
      </c>
      <c r="F27">
        <v>29</v>
      </c>
      <c r="G27">
        <v>29</v>
      </c>
      <c r="H27" t="b">
        <v>1</v>
      </c>
      <c r="I27">
        <v>738055500</v>
      </c>
      <c r="J27">
        <v>29</v>
      </c>
      <c r="K27">
        <v>30</v>
      </c>
      <c r="L27">
        <v>182094</v>
      </c>
    </row>
    <row r="28" spans="1:12" x14ac:dyDescent="0.25">
      <c r="A28" t="s">
        <v>16</v>
      </c>
      <c r="B28" t="s">
        <v>91</v>
      </c>
      <c r="C28">
        <v>4720010000</v>
      </c>
      <c r="D28">
        <v>11068500</v>
      </c>
      <c r="E28" t="s">
        <v>93</v>
      </c>
      <c r="F28">
        <v>29</v>
      </c>
      <c r="G28">
        <v>29</v>
      </c>
      <c r="H28" t="b">
        <v>1</v>
      </c>
      <c r="I28">
        <v>1882579900</v>
      </c>
      <c r="J28">
        <v>29</v>
      </c>
      <c r="K28">
        <v>30</v>
      </c>
      <c r="L28">
        <v>345093</v>
      </c>
    </row>
    <row r="29" spans="1:12" x14ac:dyDescent="0.25">
      <c r="A29" t="s">
        <v>17</v>
      </c>
      <c r="B29" t="s">
        <v>91</v>
      </c>
      <c r="C29">
        <v>455442600</v>
      </c>
      <c r="D29">
        <v>3099600</v>
      </c>
      <c r="E29" t="s">
        <v>93</v>
      </c>
      <c r="F29">
        <v>29</v>
      </c>
      <c r="G29">
        <v>29</v>
      </c>
      <c r="H29" t="b">
        <v>1</v>
      </c>
      <c r="I29">
        <v>445672600</v>
      </c>
      <c r="J29">
        <v>29</v>
      </c>
      <c r="K29">
        <v>30</v>
      </c>
      <c r="L29">
        <v>98112</v>
      </c>
    </row>
    <row r="30" spans="1:12" x14ac:dyDescent="0.25">
      <c r="A30" t="s">
        <v>18</v>
      </c>
      <c r="B30" t="s">
        <v>91</v>
      </c>
      <c r="C30">
        <v>291214800</v>
      </c>
      <c r="D30">
        <v>2876000</v>
      </c>
      <c r="E30" t="s">
        <v>93</v>
      </c>
      <c r="F30">
        <v>29</v>
      </c>
      <c r="G30">
        <v>29</v>
      </c>
      <c r="H30" t="b">
        <v>1</v>
      </c>
      <c r="I30">
        <v>359109000</v>
      </c>
      <c r="J30">
        <v>29</v>
      </c>
      <c r="K30">
        <v>30</v>
      </c>
      <c r="L30">
        <v>86344</v>
      </c>
    </row>
    <row r="31" spans="1:12" x14ac:dyDescent="0.25">
      <c r="A31" t="s">
        <v>19</v>
      </c>
      <c r="B31" t="s">
        <v>91</v>
      </c>
      <c r="C31">
        <v>1042926400</v>
      </c>
      <c r="D31">
        <v>7363200</v>
      </c>
      <c r="E31" t="s">
        <v>93</v>
      </c>
      <c r="F31">
        <v>29</v>
      </c>
      <c r="G31">
        <v>29</v>
      </c>
      <c r="H31" t="b">
        <v>1</v>
      </c>
      <c r="I31">
        <v>720718600</v>
      </c>
      <c r="J31">
        <v>29</v>
      </c>
      <c r="K31">
        <v>30</v>
      </c>
      <c r="L31">
        <v>156888</v>
      </c>
    </row>
    <row r="32" spans="1:12" x14ac:dyDescent="0.25">
      <c r="A32" t="s">
        <v>20</v>
      </c>
      <c r="B32" t="s">
        <v>91</v>
      </c>
      <c r="C32">
        <v>739500</v>
      </c>
      <c r="D32">
        <v>58200</v>
      </c>
      <c r="E32" t="s">
        <v>93</v>
      </c>
      <c r="F32">
        <v>29</v>
      </c>
      <c r="G32">
        <v>29</v>
      </c>
      <c r="H32" t="b">
        <v>1</v>
      </c>
      <c r="I32">
        <v>7889100</v>
      </c>
      <c r="J32">
        <v>29</v>
      </c>
      <c r="K32">
        <v>30</v>
      </c>
      <c r="L32">
        <v>1657</v>
      </c>
    </row>
    <row r="33" spans="1:12" x14ac:dyDescent="0.25">
      <c r="A33" t="s">
        <v>21</v>
      </c>
      <c r="B33" t="s">
        <v>91</v>
      </c>
      <c r="C33">
        <v>462300</v>
      </c>
      <c r="D33">
        <v>26800</v>
      </c>
      <c r="E33" t="s">
        <v>93</v>
      </c>
      <c r="F33">
        <v>29</v>
      </c>
      <c r="G33">
        <v>29</v>
      </c>
      <c r="H33" t="b">
        <v>1</v>
      </c>
      <c r="I33">
        <v>4816700</v>
      </c>
      <c r="J33">
        <v>29</v>
      </c>
      <c r="K33">
        <v>30</v>
      </c>
      <c r="L33">
        <v>612</v>
      </c>
    </row>
    <row r="34" spans="1:12" x14ac:dyDescent="0.25">
      <c r="A34" t="s">
        <v>22</v>
      </c>
      <c r="B34" t="s">
        <v>91</v>
      </c>
      <c r="C34">
        <v>518700</v>
      </c>
      <c r="D34">
        <v>57200</v>
      </c>
      <c r="E34" t="s">
        <v>93</v>
      </c>
      <c r="F34">
        <v>29</v>
      </c>
      <c r="G34">
        <v>29</v>
      </c>
      <c r="H34" t="b">
        <v>1</v>
      </c>
      <c r="I34">
        <v>8391000</v>
      </c>
      <c r="J34">
        <v>29</v>
      </c>
      <c r="K34">
        <v>30</v>
      </c>
      <c r="L34">
        <v>1377</v>
      </c>
    </row>
    <row r="35" spans="1:12" x14ac:dyDescent="0.25">
      <c r="A35" t="s">
        <v>23</v>
      </c>
      <c r="B35" t="s">
        <v>91</v>
      </c>
      <c r="C35">
        <v>352700</v>
      </c>
      <c r="D35">
        <v>13500</v>
      </c>
      <c r="E35" t="s">
        <v>93</v>
      </c>
      <c r="F35">
        <v>29</v>
      </c>
      <c r="G35">
        <v>29</v>
      </c>
      <c r="H35" t="b">
        <v>1</v>
      </c>
      <c r="I35">
        <v>1498800</v>
      </c>
      <c r="J35">
        <v>29</v>
      </c>
      <c r="K35">
        <v>30</v>
      </c>
      <c r="L35">
        <v>286</v>
      </c>
    </row>
    <row r="36" spans="1:12" x14ac:dyDescent="0.25">
      <c r="A36" t="s">
        <v>24</v>
      </c>
      <c r="B36" t="s">
        <v>91</v>
      </c>
      <c r="C36">
        <v>300800</v>
      </c>
      <c r="D36">
        <v>39600</v>
      </c>
      <c r="E36" t="s">
        <v>93</v>
      </c>
      <c r="F36">
        <v>29</v>
      </c>
      <c r="G36">
        <v>29</v>
      </c>
      <c r="H36" t="b">
        <v>1</v>
      </c>
      <c r="I36">
        <v>5258600</v>
      </c>
      <c r="J36">
        <v>29</v>
      </c>
      <c r="K36">
        <v>30</v>
      </c>
      <c r="L36">
        <v>964</v>
      </c>
    </row>
    <row r="37" spans="1:12" x14ac:dyDescent="0.25">
      <c r="A37" t="s">
        <v>25</v>
      </c>
      <c r="B37" t="s">
        <v>91</v>
      </c>
      <c r="C37">
        <v>426200</v>
      </c>
      <c r="D37">
        <v>5700</v>
      </c>
      <c r="E37" t="s">
        <v>93</v>
      </c>
      <c r="F37">
        <v>29</v>
      </c>
      <c r="G37">
        <v>29</v>
      </c>
      <c r="H37" t="b">
        <v>1</v>
      </c>
      <c r="I37">
        <v>440200</v>
      </c>
      <c r="J37">
        <v>29</v>
      </c>
      <c r="K37">
        <v>30</v>
      </c>
      <c r="L37">
        <v>39</v>
      </c>
    </row>
    <row r="38" spans="1:12" x14ac:dyDescent="0.25">
      <c r="A38" t="s">
        <v>26</v>
      </c>
      <c r="B38" t="s">
        <v>91</v>
      </c>
      <c r="C38">
        <v>313700</v>
      </c>
      <c r="D38">
        <v>21300</v>
      </c>
      <c r="E38" t="s">
        <v>93</v>
      </c>
      <c r="F38">
        <v>29</v>
      </c>
      <c r="G38">
        <v>29</v>
      </c>
      <c r="H38" t="b">
        <v>1</v>
      </c>
      <c r="I38">
        <v>1023900</v>
      </c>
      <c r="J38">
        <v>29</v>
      </c>
      <c r="K38">
        <v>30</v>
      </c>
      <c r="L38">
        <v>199</v>
      </c>
    </row>
    <row r="39" spans="1:12" x14ac:dyDescent="0.25">
      <c r="A39" t="s">
        <v>27</v>
      </c>
      <c r="B39" t="s">
        <v>91</v>
      </c>
      <c r="C39">
        <v>356200</v>
      </c>
      <c r="D39">
        <v>13800</v>
      </c>
      <c r="E39" t="s">
        <v>93</v>
      </c>
      <c r="F39">
        <v>29</v>
      </c>
      <c r="G39">
        <v>29</v>
      </c>
      <c r="H39" t="b">
        <v>1</v>
      </c>
      <c r="I39">
        <v>1158500</v>
      </c>
      <c r="J39">
        <v>29</v>
      </c>
      <c r="K39">
        <v>30</v>
      </c>
      <c r="L39">
        <v>237</v>
      </c>
    </row>
    <row r="40" spans="1:12" x14ac:dyDescent="0.25">
      <c r="A40" t="s">
        <v>28</v>
      </c>
      <c r="B40" t="s">
        <v>91</v>
      </c>
      <c r="C40">
        <v>328300</v>
      </c>
      <c r="D40">
        <v>5900</v>
      </c>
      <c r="E40" t="s">
        <v>93</v>
      </c>
      <c r="F40">
        <v>29</v>
      </c>
      <c r="G40">
        <v>29</v>
      </c>
      <c r="H40" t="b">
        <v>1</v>
      </c>
      <c r="I40">
        <v>1059200</v>
      </c>
      <c r="J40">
        <v>29</v>
      </c>
      <c r="K40">
        <v>30</v>
      </c>
      <c r="L40">
        <v>71</v>
      </c>
    </row>
    <row r="41" spans="1:12" x14ac:dyDescent="0.25">
      <c r="A41" t="s">
        <v>29</v>
      </c>
      <c r="B41" t="s">
        <v>91</v>
      </c>
      <c r="C41">
        <v>295800</v>
      </c>
      <c r="D41">
        <v>5400</v>
      </c>
      <c r="E41" t="s">
        <v>93</v>
      </c>
      <c r="F41">
        <v>29</v>
      </c>
      <c r="G41">
        <v>29</v>
      </c>
      <c r="H41" t="b">
        <v>0</v>
      </c>
      <c r="I41">
        <v>168600</v>
      </c>
      <c r="J41">
        <v>29</v>
      </c>
      <c r="K41">
        <v>30</v>
      </c>
      <c r="L41">
        <v>11</v>
      </c>
    </row>
    <row r="42" spans="1:12" x14ac:dyDescent="0.25">
      <c r="A42" t="s">
        <v>10</v>
      </c>
      <c r="B42" t="s">
        <v>99</v>
      </c>
      <c r="C42">
        <v>27943700</v>
      </c>
      <c r="D42">
        <v>9725200</v>
      </c>
      <c r="E42" t="s">
        <v>92</v>
      </c>
      <c r="F42">
        <v>1</v>
      </c>
      <c r="G42">
        <v>2</v>
      </c>
      <c r="H42" t="b">
        <v>1</v>
      </c>
      <c r="I42">
        <v>56447900</v>
      </c>
      <c r="J42">
        <v>1</v>
      </c>
      <c r="K42">
        <v>3</v>
      </c>
      <c r="L42">
        <v>182864</v>
      </c>
    </row>
    <row r="43" spans="1:12" x14ac:dyDescent="0.25">
      <c r="A43" t="s">
        <v>11</v>
      </c>
      <c r="B43" t="s">
        <v>99</v>
      </c>
      <c r="C43">
        <v>7332700</v>
      </c>
      <c r="D43">
        <v>6992600</v>
      </c>
      <c r="E43" t="s">
        <v>92</v>
      </c>
      <c r="F43">
        <v>1</v>
      </c>
      <c r="G43">
        <v>2</v>
      </c>
      <c r="H43" t="b">
        <v>1</v>
      </c>
      <c r="I43">
        <v>37260200</v>
      </c>
      <c r="J43">
        <v>1</v>
      </c>
      <c r="K43">
        <v>3</v>
      </c>
      <c r="L43">
        <v>146704</v>
      </c>
    </row>
    <row r="44" spans="1:12" x14ac:dyDescent="0.25">
      <c r="A44" t="s">
        <v>12</v>
      </c>
      <c r="B44" t="s">
        <v>99</v>
      </c>
      <c r="C44">
        <v>4799600</v>
      </c>
      <c r="D44">
        <v>3372800</v>
      </c>
      <c r="E44" t="s">
        <v>92</v>
      </c>
      <c r="F44">
        <v>1</v>
      </c>
      <c r="G44">
        <v>2</v>
      </c>
      <c r="H44" t="b">
        <v>1</v>
      </c>
      <c r="I44">
        <v>26158700</v>
      </c>
      <c r="J44">
        <v>1</v>
      </c>
      <c r="K44">
        <v>3</v>
      </c>
      <c r="L44">
        <v>100554</v>
      </c>
    </row>
    <row r="45" spans="1:12" x14ac:dyDescent="0.25">
      <c r="A45" t="s">
        <v>13</v>
      </c>
      <c r="B45" t="s">
        <v>99</v>
      </c>
      <c r="C45">
        <v>7347100</v>
      </c>
      <c r="D45">
        <v>5055500</v>
      </c>
      <c r="E45" t="s">
        <v>92</v>
      </c>
      <c r="F45">
        <v>1</v>
      </c>
      <c r="G45">
        <v>2</v>
      </c>
      <c r="H45" t="b">
        <v>1</v>
      </c>
      <c r="I45">
        <v>37192100</v>
      </c>
      <c r="J45">
        <v>1</v>
      </c>
      <c r="K45">
        <v>3</v>
      </c>
      <c r="L45">
        <v>149062</v>
      </c>
    </row>
    <row r="46" spans="1:12" x14ac:dyDescent="0.25">
      <c r="A46" t="s">
        <v>14</v>
      </c>
      <c r="B46" t="s">
        <v>99</v>
      </c>
      <c r="C46">
        <v>5132800</v>
      </c>
      <c r="D46">
        <v>4134000</v>
      </c>
      <c r="E46" t="s">
        <v>92</v>
      </c>
      <c r="F46">
        <v>1</v>
      </c>
      <c r="G46">
        <v>2</v>
      </c>
      <c r="H46" t="b">
        <v>1</v>
      </c>
      <c r="I46">
        <v>33050400</v>
      </c>
      <c r="J46">
        <v>1</v>
      </c>
      <c r="K46">
        <v>3</v>
      </c>
      <c r="L46">
        <v>125304</v>
      </c>
    </row>
    <row r="47" spans="1:12" x14ac:dyDescent="0.25">
      <c r="A47" t="s">
        <v>15</v>
      </c>
      <c r="B47" t="s">
        <v>99</v>
      </c>
      <c r="C47">
        <v>8421700</v>
      </c>
      <c r="D47">
        <v>10140900</v>
      </c>
      <c r="E47" t="s">
        <v>92</v>
      </c>
      <c r="F47">
        <v>1</v>
      </c>
      <c r="G47">
        <v>2</v>
      </c>
      <c r="H47" t="b">
        <v>1</v>
      </c>
      <c r="I47">
        <v>55059800</v>
      </c>
      <c r="J47">
        <v>1</v>
      </c>
      <c r="K47">
        <v>3</v>
      </c>
      <c r="L47">
        <v>182094</v>
      </c>
    </row>
    <row r="48" spans="1:12" x14ac:dyDescent="0.25">
      <c r="A48" t="s">
        <v>16</v>
      </c>
      <c r="B48" t="s">
        <v>99</v>
      </c>
      <c r="C48">
        <v>19866700</v>
      </c>
      <c r="D48">
        <v>14101500</v>
      </c>
      <c r="E48" t="s">
        <v>92</v>
      </c>
      <c r="F48">
        <v>1</v>
      </c>
      <c r="G48">
        <v>2</v>
      </c>
      <c r="H48" t="b">
        <v>1</v>
      </c>
      <c r="I48">
        <v>81504300</v>
      </c>
      <c r="J48">
        <v>1</v>
      </c>
      <c r="K48">
        <v>3</v>
      </c>
      <c r="L48">
        <v>345093</v>
      </c>
    </row>
    <row r="49" spans="1:12" x14ac:dyDescent="0.25">
      <c r="A49" t="s">
        <v>17</v>
      </c>
      <c r="B49" t="s">
        <v>99</v>
      </c>
      <c r="C49">
        <v>4292800</v>
      </c>
      <c r="D49">
        <v>3805500</v>
      </c>
      <c r="E49" t="s">
        <v>92</v>
      </c>
      <c r="F49">
        <v>1</v>
      </c>
      <c r="G49">
        <v>2</v>
      </c>
      <c r="H49" t="b">
        <v>1</v>
      </c>
      <c r="I49">
        <v>27999600</v>
      </c>
      <c r="J49">
        <v>1</v>
      </c>
      <c r="K49">
        <v>3</v>
      </c>
      <c r="L49">
        <v>98112</v>
      </c>
    </row>
    <row r="50" spans="1:12" x14ac:dyDescent="0.25">
      <c r="A50" t="s">
        <v>18</v>
      </c>
      <c r="B50" t="s">
        <v>99</v>
      </c>
      <c r="C50">
        <v>4423400</v>
      </c>
      <c r="D50">
        <v>3551800</v>
      </c>
      <c r="E50" t="s">
        <v>92</v>
      </c>
      <c r="F50">
        <v>1</v>
      </c>
      <c r="G50">
        <v>2</v>
      </c>
      <c r="H50" t="b">
        <v>1</v>
      </c>
      <c r="I50">
        <v>29619800</v>
      </c>
      <c r="J50">
        <v>1</v>
      </c>
      <c r="K50">
        <v>3</v>
      </c>
      <c r="L50">
        <v>86344</v>
      </c>
    </row>
    <row r="51" spans="1:12" x14ac:dyDescent="0.25">
      <c r="A51" t="s">
        <v>19</v>
      </c>
      <c r="B51" t="s">
        <v>99</v>
      </c>
      <c r="C51">
        <v>6462400</v>
      </c>
      <c r="D51">
        <v>5638200</v>
      </c>
      <c r="E51" t="s">
        <v>92</v>
      </c>
      <c r="F51">
        <v>1</v>
      </c>
      <c r="G51">
        <v>2</v>
      </c>
      <c r="H51" t="b">
        <v>1</v>
      </c>
      <c r="I51">
        <v>49193100</v>
      </c>
      <c r="J51">
        <v>1</v>
      </c>
      <c r="K51">
        <v>3</v>
      </c>
      <c r="L51">
        <v>156888</v>
      </c>
    </row>
    <row r="52" spans="1:12" x14ac:dyDescent="0.25">
      <c r="A52" t="s">
        <v>20</v>
      </c>
      <c r="B52" t="s">
        <v>99</v>
      </c>
      <c r="C52">
        <v>839500</v>
      </c>
      <c r="D52">
        <v>114700</v>
      </c>
      <c r="E52" t="s">
        <v>92</v>
      </c>
      <c r="F52">
        <v>1</v>
      </c>
      <c r="G52">
        <v>2</v>
      </c>
      <c r="H52" t="b">
        <v>1</v>
      </c>
      <c r="I52">
        <v>2064400</v>
      </c>
      <c r="J52">
        <v>1</v>
      </c>
      <c r="K52">
        <v>3</v>
      </c>
      <c r="L52">
        <v>1657</v>
      </c>
    </row>
    <row r="53" spans="1:12" x14ac:dyDescent="0.25">
      <c r="A53" t="s">
        <v>21</v>
      </c>
      <c r="B53" t="s">
        <v>99</v>
      </c>
      <c r="C53">
        <v>480000</v>
      </c>
      <c r="D53">
        <v>47500</v>
      </c>
      <c r="E53" t="s">
        <v>92</v>
      </c>
      <c r="F53">
        <v>1</v>
      </c>
      <c r="G53">
        <v>2</v>
      </c>
      <c r="H53" t="b">
        <v>1</v>
      </c>
      <c r="I53">
        <v>1692400</v>
      </c>
      <c r="J53">
        <v>1</v>
      </c>
      <c r="K53">
        <v>3</v>
      </c>
      <c r="L53">
        <v>612</v>
      </c>
    </row>
    <row r="54" spans="1:12" x14ac:dyDescent="0.25">
      <c r="A54" t="s">
        <v>22</v>
      </c>
      <c r="B54" t="s">
        <v>99</v>
      </c>
      <c r="C54">
        <v>505400</v>
      </c>
      <c r="D54">
        <v>1071500</v>
      </c>
      <c r="E54" t="s">
        <v>92</v>
      </c>
      <c r="F54">
        <v>1</v>
      </c>
      <c r="G54">
        <v>2</v>
      </c>
      <c r="H54" t="b">
        <v>1</v>
      </c>
      <c r="I54">
        <v>3092700</v>
      </c>
      <c r="J54">
        <v>1</v>
      </c>
      <c r="K54">
        <v>3</v>
      </c>
      <c r="L54">
        <v>1377</v>
      </c>
    </row>
    <row r="55" spans="1:12" x14ac:dyDescent="0.25">
      <c r="A55" t="s">
        <v>23</v>
      </c>
      <c r="B55" t="s">
        <v>99</v>
      </c>
      <c r="C55">
        <v>715800</v>
      </c>
      <c r="D55">
        <v>20500</v>
      </c>
      <c r="E55" t="s">
        <v>92</v>
      </c>
      <c r="F55">
        <v>1</v>
      </c>
      <c r="G55">
        <v>2</v>
      </c>
      <c r="H55" t="b">
        <v>1</v>
      </c>
      <c r="I55">
        <v>1350600</v>
      </c>
      <c r="J55">
        <v>1</v>
      </c>
      <c r="K55">
        <v>3</v>
      </c>
      <c r="L55">
        <v>286</v>
      </c>
    </row>
    <row r="56" spans="1:12" x14ac:dyDescent="0.25">
      <c r="A56" t="s">
        <v>24</v>
      </c>
      <c r="B56" t="s">
        <v>99</v>
      </c>
      <c r="C56">
        <v>409700</v>
      </c>
      <c r="D56">
        <v>84700</v>
      </c>
      <c r="E56" t="s">
        <v>92</v>
      </c>
      <c r="F56">
        <v>1</v>
      </c>
      <c r="G56">
        <v>2</v>
      </c>
      <c r="H56" t="b">
        <v>1</v>
      </c>
      <c r="I56">
        <v>2428700</v>
      </c>
      <c r="J56">
        <v>1</v>
      </c>
      <c r="K56">
        <v>3</v>
      </c>
      <c r="L56">
        <v>964</v>
      </c>
    </row>
    <row r="57" spans="1:12" x14ac:dyDescent="0.25">
      <c r="A57" t="s">
        <v>25</v>
      </c>
      <c r="B57" t="s">
        <v>99</v>
      </c>
      <c r="C57">
        <v>238800</v>
      </c>
      <c r="D57">
        <v>5900</v>
      </c>
      <c r="E57" t="s">
        <v>92</v>
      </c>
      <c r="F57">
        <v>1</v>
      </c>
      <c r="G57">
        <v>2</v>
      </c>
      <c r="H57" t="b">
        <v>0</v>
      </c>
      <c r="I57">
        <v>3442000</v>
      </c>
      <c r="J57">
        <v>1</v>
      </c>
      <c r="K57">
        <v>3</v>
      </c>
      <c r="L57">
        <v>39</v>
      </c>
    </row>
    <row r="58" spans="1:12" x14ac:dyDescent="0.25">
      <c r="A58" t="s">
        <v>26</v>
      </c>
      <c r="B58" t="s">
        <v>99</v>
      </c>
      <c r="C58">
        <v>661900</v>
      </c>
      <c r="D58">
        <v>21300</v>
      </c>
      <c r="E58" t="s">
        <v>92</v>
      </c>
      <c r="F58">
        <v>1</v>
      </c>
      <c r="G58">
        <v>2</v>
      </c>
      <c r="H58" t="b">
        <v>0</v>
      </c>
      <c r="I58">
        <v>1203200</v>
      </c>
      <c r="J58">
        <v>1</v>
      </c>
      <c r="K58">
        <v>3</v>
      </c>
      <c r="L58">
        <v>199</v>
      </c>
    </row>
    <row r="59" spans="1:12" x14ac:dyDescent="0.25">
      <c r="A59" t="s">
        <v>27</v>
      </c>
      <c r="B59" t="s">
        <v>99</v>
      </c>
      <c r="C59">
        <v>285100</v>
      </c>
      <c r="D59">
        <v>12600</v>
      </c>
      <c r="E59" t="s">
        <v>92</v>
      </c>
      <c r="F59">
        <v>1</v>
      </c>
      <c r="G59">
        <v>2</v>
      </c>
      <c r="H59" t="b">
        <v>1</v>
      </c>
      <c r="I59">
        <v>907100</v>
      </c>
      <c r="J59">
        <v>1</v>
      </c>
      <c r="K59">
        <v>3</v>
      </c>
      <c r="L59">
        <v>237</v>
      </c>
    </row>
    <row r="60" spans="1:12" x14ac:dyDescent="0.25">
      <c r="A60" t="s">
        <v>28</v>
      </c>
      <c r="B60" t="s">
        <v>99</v>
      </c>
      <c r="C60">
        <v>307800</v>
      </c>
      <c r="D60">
        <v>5400</v>
      </c>
      <c r="E60" t="s">
        <v>92</v>
      </c>
      <c r="F60">
        <v>1</v>
      </c>
      <c r="G60">
        <v>2</v>
      </c>
      <c r="H60" t="b">
        <v>0</v>
      </c>
      <c r="I60">
        <v>890600</v>
      </c>
      <c r="J60">
        <v>1</v>
      </c>
      <c r="K60">
        <v>3</v>
      </c>
      <c r="L60">
        <v>71</v>
      </c>
    </row>
    <row r="61" spans="1:12" x14ac:dyDescent="0.25">
      <c r="A61" t="s">
        <v>29</v>
      </c>
      <c r="B61" t="s">
        <v>99</v>
      </c>
      <c r="C61">
        <v>265500</v>
      </c>
      <c r="D61">
        <v>2400</v>
      </c>
      <c r="E61" t="s">
        <v>92</v>
      </c>
      <c r="F61">
        <v>1</v>
      </c>
      <c r="G61">
        <v>2</v>
      </c>
      <c r="H61" t="b">
        <v>0</v>
      </c>
      <c r="I61">
        <v>979900</v>
      </c>
      <c r="J61">
        <v>1</v>
      </c>
      <c r="K61">
        <v>3</v>
      </c>
      <c r="L61">
        <v>11</v>
      </c>
    </row>
    <row r="62" spans="1:12" x14ac:dyDescent="0.25">
      <c r="A62" t="s">
        <v>10</v>
      </c>
      <c r="B62" t="s">
        <v>99</v>
      </c>
      <c r="C62">
        <v>9692400</v>
      </c>
      <c r="D62">
        <v>6791600</v>
      </c>
      <c r="E62" t="s">
        <v>93</v>
      </c>
      <c r="F62">
        <v>117</v>
      </c>
      <c r="G62">
        <v>118</v>
      </c>
      <c r="H62" t="b">
        <v>1</v>
      </c>
      <c r="I62">
        <v>1213683300</v>
      </c>
      <c r="J62">
        <v>117</v>
      </c>
      <c r="K62">
        <v>119</v>
      </c>
      <c r="L62">
        <v>182864</v>
      </c>
    </row>
    <row r="63" spans="1:12" x14ac:dyDescent="0.25">
      <c r="A63" t="s">
        <v>11</v>
      </c>
      <c r="B63" t="s">
        <v>99</v>
      </c>
      <c r="C63">
        <v>5473900</v>
      </c>
      <c r="D63">
        <v>4962500</v>
      </c>
      <c r="E63" t="s">
        <v>93</v>
      </c>
      <c r="F63">
        <v>117</v>
      </c>
      <c r="G63">
        <v>118</v>
      </c>
      <c r="H63" t="b">
        <v>1</v>
      </c>
      <c r="I63">
        <v>884944300</v>
      </c>
      <c r="J63">
        <v>117</v>
      </c>
      <c r="K63">
        <v>119</v>
      </c>
      <c r="L63">
        <v>146704</v>
      </c>
    </row>
    <row r="64" spans="1:12" x14ac:dyDescent="0.25">
      <c r="A64" t="s">
        <v>12</v>
      </c>
      <c r="B64" t="s">
        <v>99</v>
      </c>
      <c r="C64">
        <v>4030900</v>
      </c>
      <c r="D64">
        <v>4021600</v>
      </c>
      <c r="E64" t="s">
        <v>93</v>
      </c>
      <c r="F64">
        <v>117</v>
      </c>
      <c r="G64">
        <v>118</v>
      </c>
      <c r="H64" t="b">
        <v>1</v>
      </c>
      <c r="I64">
        <v>610558500</v>
      </c>
      <c r="J64">
        <v>117</v>
      </c>
      <c r="K64">
        <v>119</v>
      </c>
      <c r="L64">
        <v>100554</v>
      </c>
    </row>
    <row r="65" spans="1:12" x14ac:dyDescent="0.25">
      <c r="A65" t="s">
        <v>13</v>
      </c>
      <c r="B65" t="s">
        <v>99</v>
      </c>
      <c r="C65">
        <v>5686300</v>
      </c>
      <c r="D65">
        <v>4956900</v>
      </c>
      <c r="E65" t="s">
        <v>93</v>
      </c>
      <c r="F65">
        <v>117</v>
      </c>
      <c r="G65">
        <v>118</v>
      </c>
      <c r="H65" t="b">
        <v>1</v>
      </c>
      <c r="I65">
        <v>870184200</v>
      </c>
      <c r="J65">
        <v>117</v>
      </c>
      <c r="K65">
        <v>119</v>
      </c>
      <c r="L65">
        <v>149062</v>
      </c>
    </row>
    <row r="66" spans="1:12" x14ac:dyDescent="0.25">
      <c r="A66" t="s">
        <v>14</v>
      </c>
      <c r="B66" t="s">
        <v>99</v>
      </c>
      <c r="C66">
        <v>4881600</v>
      </c>
      <c r="D66">
        <v>4145900</v>
      </c>
      <c r="E66" t="s">
        <v>93</v>
      </c>
      <c r="F66">
        <v>117</v>
      </c>
      <c r="G66">
        <v>118</v>
      </c>
      <c r="H66" t="b">
        <v>1</v>
      </c>
      <c r="I66">
        <v>739755600</v>
      </c>
      <c r="J66">
        <v>117</v>
      </c>
      <c r="K66">
        <v>119</v>
      </c>
      <c r="L66">
        <v>125304</v>
      </c>
    </row>
    <row r="67" spans="1:12" x14ac:dyDescent="0.25">
      <c r="A67" t="s">
        <v>15</v>
      </c>
      <c r="B67" t="s">
        <v>99</v>
      </c>
      <c r="C67">
        <v>9119700</v>
      </c>
      <c r="D67">
        <v>9338600</v>
      </c>
      <c r="E67" t="s">
        <v>93</v>
      </c>
      <c r="F67">
        <v>117</v>
      </c>
      <c r="G67">
        <v>118</v>
      </c>
      <c r="H67" t="b">
        <v>1</v>
      </c>
      <c r="I67">
        <v>1048118100</v>
      </c>
      <c r="J67">
        <v>117</v>
      </c>
      <c r="K67">
        <v>119</v>
      </c>
      <c r="L67">
        <v>182094</v>
      </c>
    </row>
    <row r="68" spans="1:12" x14ac:dyDescent="0.25">
      <c r="A68" t="s">
        <v>16</v>
      </c>
      <c r="B68" t="s">
        <v>99</v>
      </c>
      <c r="C68">
        <v>12074700</v>
      </c>
      <c r="D68">
        <v>11720500</v>
      </c>
      <c r="E68" t="s">
        <v>93</v>
      </c>
      <c r="F68">
        <v>117</v>
      </c>
      <c r="G68">
        <v>118</v>
      </c>
      <c r="H68" t="b">
        <v>1</v>
      </c>
      <c r="I68">
        <v>2038781700</v>
      </c>
      <c r="J68">
        <v>117</v>
      </c>
      <c r="K68">
        <v>119</v>
      </c>
      <c r="L68">
        <v>345093</v>
      </c>
    </row>
    <row r="69" spans="1:12" x14ac:dyDescent="0.25">
      <c r="A69" t="s">
        <v>17</v>
      </c>
      <c r="B69" t="s">
        <v>99</v>
      </c>
      <c r="C69">
        <v>4089300</v>
      </c>
      <c r="D69">
        <v>3286300</v>
      </c>
      <c r="E69" t="s">
        <v>93</v>
      </c>
      <c r="F69">
        <v>117</v>
      </c>
      <c r="G69">
        <v>118</v>
      </c>
      <c r="H69" t="b">
        <v>1</v>
      </c>
      <c r="I69">
        <v>630933600</v>
      </c>
      <c r="J69">
        <v>117</v>
      </c>
      <c r="K69">
        <v>119</v>
      </c>
      <c r="L69">
        <v>98112</v>
      </c>
    </row>
    <row r="70" spans="1:12" x14ac:dyDescent="0.25">
      <c r="A70" t="s">
        <v>18</v>
      </c>
      <c r="B70" t="s">
        <v>99</v>
      </c>
      <c r="C70">
        <v>3326000</v>
      </c>
      <c r="D70">
        <v>2843700</v>
      </c>
      <c r="E70" t="s">
        <v>93</v>
      </c>
      <c r="F70">
        <v>117</v>
      </c>
      <c r="G70">
        <v>118</v>
      </c>
      <c r="H70" t="b">
        <v>1</v>
      </c>
      <c r="I70">
        <v>556864900</v>
      </c>
      <c r="J70">
        <v>117</v>
      </c>
      <c r="K70">
        <v>119</v>
      </c>
      <c r="L70">
        <v>86344</v>
      </c>
    </row>
    <row r="71" spans="1:12" x14ac:dyDescent="0.25">
      <c r="A71" t="s">
        <v>19</v>
      </c>
      <c r="B71" t="s">
        <v>99</v>
      </c>
      <c r="C71">
        <v>5743700</v>
      </c>
      <c r="D71">
        <v>5185400</v>
      </c>
      <c r="E71" t="s">
        <v>93</v>
      </c>
      <c r="F71">
        <v>117</v>
      </c>
      <c r="G71">
        <v>118</v>
      </c>
      <c r="H71" t="b">
        <v>1</v>
      </c>
      <c r="I71">
        <v>943867900</v>
      </c>
      <c r="J71">
        <v>117</v>
      </c>
      <c r="K71">
        <v>119</v>
      </c>
      <c r="L71">
        <v>156888</v>
      </c>
    </row>
    <row r="72" spans="1:12" x14ac:dyDescent="0.25">
      <c r="A72" t="s">
        <v>20</v>
      </c>
      <c r="B72" t="s">
        <v>99</v>
      </c>
      <c r="C72">
        <v>528900</v>
      </c>
      <c r="D72">
        <v>81300</v>
      </c>
      <c r="E72" t="s">
        <v>93</v>
      </c>
      <c r="F72">
        <v>117</v>
      </c>
      <c r="G72">
        <v>118</v>
      </c>
      <c r="H72" t="b">
        <v>1</v>
      </c>
      <c r="I72">
        <v>11993000</v>
      </c>
      <c r="J72">
        <v>117</v>
      </c>
      <c r="K72">
        <v>119</v>
      </c>
      <c r="L72">
        <v>1657</v>
      </c>
    </row>
    <row r="73" spans="1:12" x14ac:dyDescent="0.25">
      <c r="A73" t="s">
        <v>21</v>
      </c>
      <c r="B73" t="s">
        <v>99</v>
      </c>
      <c r="C73">
        <v>500300</v>
      </c>
      <c r="D73">
        <v>55300</v>
      </c>
      <c r="E73" t="s">
        <v>93</v>
      </c>
      <c r="F73">
        <v>117</v>
      </c>
      <c r="G73">
        <v>118</v>
      </c>
      <c r="H73" t="b">
        <v>1</v>
      </c>
      <c r="I73">
        <v>5809700</v>
      </c>
      <c r="J73">
        <v>117</v>
      </c>
      <c r="K73">
        <v>119</v>
      </c>
      <c r="L73">
        <v>612</v>
      </c>
    </row>
    <row r="74" spans="1:12" x14ac:dyDescent="0.25">
      <c r="A74" t="s">
        <v>22</v>
      </c>
      <c r="B74" t="s">
        <v>99</v>
      </c>
      <c r="C74">
        <v>576000</v>
      </c>
      <c r="D74">
        <v>84300</v>
      </c>
      <c r="E74" t="s">
        <v>93</v>
      </c>
      <c r="F74">
        <v>117</v>
      </c>
      <c r="G74">
        <v>118</v>
      </c>
      <c r="H74" t="b">
        <v>1</v>
      </c>
      <c r="I74">
        <v>12445100</v>
      </c>
      <c r="J74">
        <v>117</v>
      </c>
      <c r="K74">
        <v>119</v>
      </c>
      <c r="L74">
        <v>1377</v>
      </c>
    </row>
    <row r="75" spans="1:12" x14ac:dyDescent="0.25">
      <c r="A75" t="s">
        <v>23</v>
      </c>
      <c r="B75" t="s">
        <v>99</v>
      </c>
      <c r="C75">
        <v>505300</v>
      </c>
      <c r="D75">
        <v>22800</v>
      </c>
      <c r="E75" t="s">
        <v>93</v>
      </c>
      <c r="F75">
        <v>117</v>
      </c>
      <c r="G75">
        <v>118</v>
      </c>
      <c r="H75" t="b">
        <v>1</v>
      </c>
      <c r="I75">
        <v>3218700</v>
      </c>
      <c r="J75">
        <v>117</v>
      </c>
      <c r="K75">
        <v>119</v>
      </c>
      <c r="L75">
        <v>286</v>
      </c>
    </row>
    <row r="76" spans="1:12" x14ac:dyDescent="0.25">
      <c r="A76" t="s">
        <v>24</v>
      </c>
      <c r="B76" t="s">
        <v>99</v>
      </c>
      <c r="C76">
        <v>431500</v>
      </c>
      <c r="D76">
        <v>84800</v>
      </c>
      <c r="E76" t="s">
        <v>93</v>
      </c>
      <c r="F76">
        <v>117</v>
      </c>
      <c r="G76">
        <v>118</v>
      </c>
      <c r="H76" t="b">
        <v>1</v>
      </c>
      <c r="I76">
        <v>10263200</v>
      </c>
      <c r="J76">
        <v>117</v>
      </c>
      <c r="K76">
        <v>119</v>
      </c>
      <c r="L76">
        <v>964</v>
      </c>
    </row>
    <row r="77" spans="1:12" x14ac:dyDescent="0.25">
      <c r="A77" t="s">
        <v>25</v>
      </c>
      <c r="B77" t="s">
        <v>99</v>
      </c>
      <c r="C77">
        <v>490200</v>
      </c>
      <c r="D77">
        <v>4900</v>
      </c>
      <c r="E77" t="s">
        <v>93</v>
      </c>
      <c r="F77">
        <v>117</v>
      </c>
      <c r="G77">
        <v>118</v>
      </c>
      <c r="H77" t="b">
        <v>0</v>
      </c>
      <c r="I77">
        <v>436600</v>
      </c>
      <c r="J77">
        <v>117</v>
      </c>
      <c r="K77">
        <v>119</v>
      </c>
      <c r="L77">
        <v>39</v>
      </c>
    </row>
    <row r="78" spans="1:12" x14ac:dyDescent="0.25">
      <c r="A78" t="s">
        <v>26</v>
      </c>
      <c r="B78" t="s">
        <v>99</v>
      </c>
      <c r="C78">
        <v>378800</v>
      </c>
      <c r="D78">
        <v>15500</v>
      </c>
      <c r="E78" t="s">
        <v>93</v>
      </c>
      <c r="F78">
        <v>117</v>
      </c>
      <c r="G78">
        <v>118</v>
      </c>
      <c r="H78" t="b">
        <v>0</v>
      </c>
      <c r="I78">
        <v>1749800</v>
      </c>
      <c r="J78">
        <v>117</v>
      </c>
      <c r="K78">
        <v>119</v>
      </c>
      <c r="L78">
        <v>199</v>
      </c>
    </row>
    <row r="79" spans="1:12" x14ac:dyDescent="0.25">
      <c r="A79" t="s">
        <v>27</v>
      </c>
      <c r="B79" t="s">
        <v>99</v>
      </c>
      <c r="C79">
        <v>400100</v>
      </c>
      <c r="D79">
        <v>11200</v>
      </c>
      <c r="E79" t="s">
        <v>93</v>
      </c>
      <c r="F79">
        <v>117</v>
      </c>
      <c r="G79">
        <v>118</v>
      </c>
      <c r="H79" t="b">
        <v>0</v>
      </c>
      <c r="I79">
        <v>2153700</v>
      </c>
      <c r="J79">
        <v>117</v>
      </c>
      <c r="K79">
        <v>119</v>
      </c>
      <c r="L79">
        <v>237</v>
      </c>
    </row>
    <row r="80" spans="1:12" x14ac:dyDescent="0.25">
      <c r="A80" t="s">
        <v>28</v>
      </c>
      <c r="B80" t="s">
        <v>99</v>
      </c>
      <c r="C80">
        <v>253100</v>
      </c>
      <c r="D80">
        <v>5700</v>
      </c>
      <c r="E80" t="s">
        <v>93</v>
      </c>
      <c r="F80">
        <v>117</v>
      </c>
      <c r="G80">
        <v>118</v>
      </c>
      <c r="H80" t="b">
        <v>0</v>
      </c>
      <c r="I80">
        <v>631500</v>
      </c>
      <c r="J80">
        <v>117</v>
      </c>
      <c r="K80">
        <v>119</v>
      </c>
      <c r="L80">
        <v>71</v>
      </c>
    </row>
    <row r="81" spans="1:12" x14ac:dyDescent="0.25">
      <c r="A81" t="s">
        <v>29</v>
      </c>
      <c r="B81" t="s">
        <v>99</v>
      </c>
      <c r="C81">
        <v>467700</v>
      </c>
      <c r="D81">
        <v>2200</v>
      </c>
      <c r="E81" t="s">
        <v>93</v>
      </c>
      <c r="F81">
        <v>117</v>
      </c>
      <c r="G81">
        <v>118</v>
      </c>
      <c r="H81" t="b">
        <v>0</v>
      </c>
      <c r="I81">
        <v>1391300</v>
      </c>
      <c r="J81">
        <v>117</v>
      </c>
      <c r="K81">
        <v>119</v>
      </c>
      <c r="L81">
        <v>11</v>
      </c>
    </row>
    <row r="82" spans="1:12" x14ac:dyDescent="0.25">
      <c r="A82" t="s">
        <v>10</v>
      </c>
      <c r="B82" t="s">
        <v>94</v>
      </c>
      <c r="C82">
        <v>2210449600</v>
      </c>
      <c r="D82">
        <v>9980400</v>
      </c>
      <c r="E82" t="s">
        <v>92</v>
      </c>
      <c r="F82">
        <v>28725</v>
      </c>
      <c r="G82">
        <v>0</v>
      </c>
      <c r="H82" t="b">
        <v>0</v>
      </c>
      <c r="I82">
        <v>623640400</v>
      </c>
      <c r="J82">
        <v>28725</v>
      </c>
      <c r="K82">
        <v>1</v>
      </c>
      <c r="L82">
        <v>182861</v>
      </c>
    </row>
    <row r="83" spans="1:12" x14ac:dyDescent="0.25">
      <c r="A83" t="s">
        <v>11</v>
      </c>
      <c r="B83" t="s">
        <v>94</v>
      </c>
      <c r="C83">
        <v>1147597500</v>
      </c>
      <c r="D83">
        <v>1060000</v>
      </c>
      <c r="E83" t="s">
        <v>92</v>
      </c>
      <c r="F83">
        <v>29943</v>
      </c>
      <c r="G83">
        <v>0</v>
      </c>
      <c r="H83" t="b">
        <v>0</v>
      </c>
      <c r="I83">
        <v>345091300</v>
      </c>
      <c r="J83">
        <v>29943</v>
      </c>
      <c r="K83">
        <v>1</v>
      </c>
      <c r="L83">
        <v>146699</v>
      </c>
    </row>
    <row r="84" spans="1:12" x14ac:dyDescent="0.25">
      <c r="A84" t="s">
        <v>12</v>
      </c>
      <c r="B84" t="s">
        <v>94</v>
      </c>
      <c r="C84">
        <v>454257300</v>
      </c>
      <c r="D84">
        <v>743700</v>
      </c>
      <c r="E84" t="s">
        <v>92</v>
      </c>
      <c r="F84">
        <v>218654</v>
      </c>
      <c r="G84">
        <v>0</v>
      </c>
      <c r="H84" t="b">
        <v>0</v>
      </c>
      <c r="I84">
        <v>2667773500</v>
      </c>
      <c r="J84">
        <v>218654</v>
      </c>
      <c r="K84">
        <v>1</v>
      </c>
      <c r="L84">
        <v>100548</v>
      </c>
    </row>
    <row r="85" spans="1:12" x14ac:dyDescent="0.25">
      <c r="A85" t="s">
        <v>13</v>
      </c>
      <c r="B85" t="s">
        <v>94</v>
      </c>
      <c r="C85">
        <v>892870100</v>
      </c>
      <c r="D85">
        <v>1056300</v>
      </c>
      <c r="E85" t="s">
        <v>92</v>
      </c>
      <c r="F85">
        <v>257753</v>
      </c>
      <c r="G85">
        <v>0</v>
      </c>
      <c r="H85" t="b">
        <v>0</v>
      </c>
      <c r="I85">
        <v>4448731400</v>
      </c>
      <c r="J85">
        <v>257753</v>
      </c>
      <c r="K85">
        <v>1</v>
      </c>
      <c r="L85">
        <v>149058</v>
      </c>
    </row>
    <row r="86" spans="1:12" x14ac:dyDescent="0.25">
      <c r="A86" t="s">
        <v>14</v>
      </c>
      <c r="B86" t="s">
        <v>94</v>
      </c>
      <c r="C86">
        <v>670867300</v>
      </c>
      <c r="D86">
        <v>896100</v>
      </c>
      <c r="E86" t="s">
        <v>92</v>
      </c>
      <c r="F86">
        <v>187182</v>
      </c>
      <c r="G86">
        <v>0</v>
      </c>
      <c r="H86" t="b">
        <v>0</v>
      </c>
      <c r="I86">
        <v>2541834800</v>
      </c>
      <c r="J86">
        <v>187182</v>
      </c>
      <c r="K86">
        <v>1</v>
      </c>
      <c r="L86">
        <v>125300</v>
      </c>
    </row>
    <row r="87" spans="1:12" x14ac:dyDescent="0.25">
      <c r="A87" t="s">
        <v>15</v>
      </c>
      <c r="B87" t="s">
        <v>94</v>
      </c>
      <c r="C87">
        <v>2441433300</v>
      </c>
      <c r="D87">
        <v>9731100</v>
      </c>
      <c r="E87" t="s">
        <v>92</v>
      </c>
      <c r="F87">
        <v>140471</v>
      </c>
      <c r="G87">
        <v>0</v>
      </c>
      <c r="H87" t="b">
        <v>0</v>
      </c>
      <c r="I87">
        <v>2496554000</v>
      </c>
      <c r="J87">
        <v>140471</v>
      </c>
      <c r="K87">
        <v>1</v>
      </c>
      <c r="L87">
        <v>182091</v>
      </c>
    </row>
    <row r="88" spans="1:12" x14ac:dyDescent="0.25">
      <c r="A88" t="s">
        <v>16</v>
      </c>
      <c r="B88" t="s">
        <v>94</v>
      </c>
      <c r="C88">
        <v>11799775300</v>
      </c>
      <c r="D88">
        <v>3330300</v>
      </c>
      <c r="E88" t="s">
        <v>92</v>
      </c>
      <c r="F88">
        <v>180797</v>
      </c>
      <c r="G88">
        <v>0</v>
      </c>
      <c r="H88" t="b">
        <v>0</v>
      </c>
      <c r="I88">
        <v>5454621800</v>
      </c>
      <c r="J88">
        <v>180797</v>
      </c>
      <c r="K88">
        <v>1</v>
      </c>
      <c r="L88">
        <v>345093</v>
      </c>
    </row>
    <row r="89" spans="1:12" x14ac:dyDescent="0.25">
      <c r="A89" t="s">
        <v>17</v>
      </c>
      <c r="B89" t="s">
        <v>94</v>
      </c>
      <c r="C89">
        <v>770163100</v>
      </c>
      <c r="D89">
        <v>623100</v>
      </c>
      <c r="E89" t="s">
        <v>92</v>
      </c>
      <c r="F89">
        <v>202626</v>
      </c>
      <c r="G89">
        <v>0</v>
      </c>
      <c r="H89" t="b">
        <v>0</v>
      </c>
      <c r="I89">
        <v>2220568000</v>
      </c>
      <c r="J89">
        <v>202626</v>
      </c>
      <c r="K89">
        <v>1</v>
      </c>
      <c r="L89">
        <v>98112</v>
      </c>
    </row>
    <row r="90" spans="1:12" x14ac:dyDescent="0.25">
      <c r="A90" t="s">
        <v>18</v>
      </c>
      <c r="B90" t="s">
        <v>94</v>
      </c>
      <c r="C90">
        <v>556435400</v>
      </c>
      <c r="D90">
        <v>921500</v>
      </c>
      <c r="E90" t="s">
        <v>92</v>
      </c>
      <c r="F90">
        <v>64486</v>
      </c>
      <c r="G90">
        <v>0</v>
      </c>
      <c r="H90" t="b">
        <v>0</v>
      </c>
      <c r="I90">
        <v>1037763100</v>
      </c>
      <c r="J90">
        <v>64486</v>
      </c>
      <c r="K90">
        <v>1</v>
      </c>
      <c r="L90">
        <v>86338</v>
      </c>
    </row>
    <row r="91" spans="1:12" x14ac:dyDescent="0.25">
      <c r="A91" t="s">
        <v>19</v>
      </c>
      <c r="B91" t="s">
        <v>94</v>
      </c>
      <c r="C91">
        <v>1852535800</v>
      </c>
      <c r="D91">
        <v>1214700</v>
      </c>
      <c r="E91" t="s">
        <v>92</v>
      </c>
      <c r="F91">
        <v>181806</v>
      </c>
      <c r="G91">
        <v>0</v>
      </c>
      <c r="H91" t="b">
        <v>0</v>
      </c>
      <c r="I91">
        <v>3387282900</v>
      </c>
      <c r="J91">
        <v>181806</v>
      </c>
      <c r="K91">
        <v>1</v>
      </c>
      <c r="L91">
        <v>156884</v>
      </c>
    </row>
    <row r="92" spans="1:12" x14ac:dyDescent="0.25">
      <c r="A92" t="s">
        <v>20</v>
      </c>
      <c r="B92" t="s">
        <v>94</v>
      </c>
      <c r="C92">
        <v>763600</v>
      </c>
      <c r="D92">
        <v>36500</v>
      </c>
      <c r="E92" t="s">
        <v>92</v>
      </c>
      <c r="F92">
        <v>1710</v>
      </c>
      <c r="G92">
        <v>0</v>
      </c>
      <c r="H92" t="b">
        <v>0</v>
      </c>
      <c r="I92">
        <v>3366100</v>
      </c>
      <c r="J92">
        <v>1710</v>
      </c>
      <c r="K92">
        <v>1</v>
      </c>
      <c r="L92">
        <v>1652</v>
      </c>
    </row>
    <row r="93" spans="1:12" x14ac:dyDescent="0.25">
      <c r="A93" t="s">
        <v>21</v>
      </c>
      <c r="B93" t="s">
        <v>94</v>
      </c>
      <c r="C93">
        <v>373700</v>
      </c>
      <c r="D93">
        <v>26300</v>
      </c>
      <c r="E93" t="s">
        <v>92</v>
      </c>
      <c r="F93">
        <v>353</v>
      </c>
      <c r="G93">
        <v>0</v>
      </c>
      <c r="H93" t="b">
        <v>0</v>
      </c>
      <c r="I93">
        <v>854500</v>
      </c>
      <c r="J93">
        <v>353</v>
      </c>
      <c r="K93">
        <v>1</v>
      </c>
      <c r="L93">
        <v>609</v>
      </c>
    </row>
    <row r="94" spans="1:12" x14ac:dyDescent="0.25">
      <c r="A94" t="s">
        <v>22</v>
      </c>
      <c r="B94" t="s">
        <v>94</v>
      </c>
      <c r="C94">
        <v>650300</v>
      </c>
      <c r="D94">
        <v>38000</v>
      </c>
      <c r="E94" t="s">
        <v>92</v>
      </c>
      <c r="F94">
        <v>1430</v>
      </c>
      <c r="G94">
        <v>0</v>
      </c>
      <c r="H94" t="b">
        <v>0</v>
      </c>
      <c r="I94">
        <v>4012000</v>
      </c>
      <c r="J94">
        <v>1430</v>
      </c>
      <c r="K94">
        <v>1</v>
      </c>
      <c r="L94">
        <v>1372</v>
      </c>
    </row>
    <row r="95" spans="1:12" x14ac:dyDescent="0.25">
      <c r="A95" t="s">
        <v>23</v>
      </c>
      <c r="B95" t="s">
        <v>94</v>
      </c>
      <c r="C95">
        <v>610900</v>
      </c>
      <c r="D95">
        <v>62000</v>
      </c>
      <c r="E95" t="s">
        <v>92</v>
      </c>
      <c r="F95">
        <v>442</v>
      </c>
      <c r="G95">
        <v>0</v>
      </c>
      <c r="H95" t="b">
        <v>0</v>
      </c>
      <c r="I95">
        <v>1586900</v>
      </c>
      <c r="J95">
        <v>442</v>
      </c>
      <c r="K95">
        <v>1</v>
      </c>
      <c r="L95">
        <v>280</v>
      </c>
    </row>
    <row r="96" spans="1:12" x14ac:dyDescent="0.25">
      <c r="A96" t="s">
        <v>24</v>
      </c>
      <c r="B96" t="s">
        <v>94</v>
      </c>
      <c r="C96">
        <v>455200</v>
      </c>
      <c r="D96">
        <v>31900</v>
      </c>
      <c r="E96" t="s">
        <v>92</v>
      </c>
      <c r="F96">
        <v>147</v>
      </c>
      <c r="G96">
        <v>0</v>
      </c>
      <c r="H96" t="b">
        <v>0</v>
      </c>
      <c r="I96">
        <v>1039700</v>
      </c>
      <c r="J96">
        <v>147</v>
      </c>
      <c r="K96">
        <v>1</v>
      </c>
      <c r="L96">
        <v>959</v>
      </c>
    </row>
    <row r="97" spans="1:12" x14ac:dyDescent="0.25">
      <c r="A97" t="s">
        <v>25</v>
      </c>
      <c r="B97" t="s">
        <v>94</v>
      </c>
      <c r="C97">
        <v>342000</v>
      </c>
      <c r="D97">
        <v>21400</v>
      </c>
      <c r="E97" t="s">
        <v>92</v>
      </c>
      <c r="F97">
        <v>15</v>
      </c>
      <c r="G97">
        <v>0</v>
      </c>
      <c r="H97" t="b">
        <v>0</v>
      </c>
      <c r="I97">
        <v>65300</v>
      </c>
      <c r="J97">
        <v>15</v>
      </c>
      <c r="K97">
        <v>1</v>
      </c>
      <c r="L97">
        <v>35</v>
      </c>
    </row>
    <row r="98" spans="1:12" x14ac:dyDescent="0.25">
      <c r="A98" t="s">
        <v>26</v>
      </c>
      <c r="B98" t="s">
        <v>94</v>
      </c>
      <c r="C98">
        <v>288600</v>
      </c>
      <c r="D98">
        <v>36000</v>
      </c>
      <c r="E98" t="s">
        <v>92</v>
      </c>
      <c r="F98">
        <v>205</v>
      </c>
      <c r="G98">
        <v>0</v>
      </c>
      <c r="H98" t="b">
        <v>0</v>
      </c>
      <c r="I98">
        <v>375400</v>
      </c>
      <c r="J98">
        <v>205</v>
      </c>
      <c r="K98">
        <v>1</v>
      </c>
      <c r="L98">
        <v>196</v>
      </c>
    </row>
    <row r="99" spans="1:12" x14ac:dyDescent="0.25">
      <c r="A99" t="s">
        <v>27</v>
      </c>
      <c r="B99" t="s">
        <v>94</v>
      </c>
      <c r="C99">
        <v>303300</v>
      </c>
      <c r="D99">
        <v>26200</v>
      </c>
      <c r="E99" t="s">
        <v>92</v>
      </c>
      <c r="F99">
        <v>155</v>
      </c>
      <c r="G99">
        <v>0</v>
      </c>
      <c r="H99" t="b">
        <v>0</v>
      </c>
      <c r="I99">
        <v>559000</v>
      </c>
      <c r="J99">
        <v>155</v>
      </c>
      <c r="K99">
        <v>1</v>
      </c>
      <c r="L99">
        <v>231</v>
      </c>
    </row>
    <row r="100" spans="1:12" x14ac:dyDescent="0.25">
      <c r="A100" t="s">
        <v>28</v>
      </c>
      <c r="B100" t="s">
        <v>94</v>
      </c>
      <c r="C100">
        <v>311100</v>
      </c>
      <c r="D100">
        <v>21400</v>
      </c>
      <c r="E100" t="s">
        <v>92</v>
      </c>
      <c r="F100">
        <v>76</v>
      </c>
      <c r="G100">
        <v>0</v>
      </c>
      <c r="H100" t="b">
        <v>0</v>
      </c>
      <c r="I100">
        <v>160500</v>
      </c>
      <c r="J100">
        <v>76</v>
      </c>
      <c r="K100">
        <v>1</v>
      </c>
      <c r="L100">
        <v>70</v>
      </c>
    </row>
    <row r="101" spans="1:12" x14ac:dyDescent="0.25">
      <c r="A101" t="s">
        <v>29</v>
      </c>
      <c r="B101" t="s">
        <v>94</v>
      </c>
      <c r="C101">
        <v>286900</v>
      </c>
      <c r="D101">
        <v>22300</v>
      </c>
      <c r="E101" t="s">
        <v>92</v>
      </c>
      <c r="F101">
        <v>3</v>
      </c>
      <c r="G101">
        <v>0</v>
      </c>
      <c r="H101" t="b">
        <v>0</v>
      </c>
      <c r="I101">
        <v>36500</v>
      </c>
      <c r="J101">
        <v>3</v>
      </c>
      <c r="K101">
        <v>1</v>
      </c>
      <c r="L10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6"/>
  <dimension ref="A1:O88"/>
  <sheetViews>
    <sheetView zoomScale="108" workbookViewId="0">
      <selection activeCell="Q23" sqref="Q23"/>
    </sheetView>
  </sheetViews>
  <sheetFormatPr defaultRowHeight="15" x14ac:dyDescent="0.25"/>
  <cols>
    <col min="3" max="3" width="12.7109375" bestFit="1" customWidth="1"/>
    <col min="5" max="5" width="10.42578125" customWidth="1"/>
    <col min="10" max="10" width="10" bestFit="1" customWidth="1"/>
  </cols>
  <sheetData>
    <row r="1" spans="1:15" x14ac:dyDescent="0.25">
      <c r="C1">
        <v>1000000000</v>
      </c>
    </row>
    <row r="3" spans="1:15" x14ac:dyDescent="0.25">
      <c r="A3" t="s">
        <v>98</v>
      </c>
      <c r="B3" t="s">
        <v>30</v>
      </c>
      <c r="C3" t="s">
        <v>97</v>
      </c>
      <c r="E3" t="s">
        <v>31</v>
      </c>
      <c r="F3" t="s">
        <v>102</v>
      </c>
      <c r="G3" t="s">
        <v>101</v>
      </c>
      <c r="H3" t="s">
        <v>100</v>
      </c>
      <c r="I3" t="s">
        <v>103</v>
      </c>
    </row>
    <row r="4" spans="1:15" x14ac:dyDescent="0.25">
      <c r="A4" s="4">
        <v>1134601000</v>
      </c>
      <c r="B4" s="1">
        <v>182864</v>
      </c>
      <c r="C4">
        <f>A4/$C$1</f>
        <v>1.134601</v>
      </c>
      <c r="E4">
        <f>LN(B4)</f>
        <v>12.116497986137379</v>
      </c>
      <c r="F4">
        <f>LN(C4)</f>
        <v>0.12628104727782427</v>
      </c>
      <c r="G4">
        <f t="shared" ref="G4:G23" si="0">LN(C25)</f>
        <v>-3.2496288899578163</v>
      </c>
      <c r="H4">
        <f t="shared" ref="H4:H23" si="1">LN(E48)</f>
        <v>0.19365978545736545</v>
      </c>
      <c r="I4">
        <f t="shared" ref="I4:I23" si="2">LN(E69)</f>
        <v>-2.8744371901413301</v>
      </c>
    </row>
    <row r="5" spans="1:15" x14ac:dyDescent="0.25">
      <c r="A5" s="5">
        <v>608079900</v>
      </c>
      <c r="B5" s="2">
        <v>146704</v>
      </c>
      <c r="C5">
        <f t="shared" ref="C5:C22" si="3">A5/$C$1</f>
        <v>0.60807990000000001</v>
      </c>
      <c r="E5">
        <f t="shared" ref="E5:E23" si="4">LN(B5)</f>
        <v>11.896172230289682</v>
      </c>
      <c r="F5">
        <f t="shared" ref="F5:F23" si="5">LN(C5)</f>
        <v>-0.49744899117641134</v>
      </c>
      <c r="G5">
        <f t="shared" si="0"/>
        <v>-3.1025583070030596</v>
      </c>
      <c r="H5">
        <f t="shared" si="1"/>
        <v>-0.12223057380798465</v>
      </c>
      <c r="I5">
        <f t="shared" si="2"/>
        <v>-3.2898295461365734</v>
      </c>
    </row>
    <row r="6" spans="1:15" x14ac:dyDescent="0.25">
      <c r="A6" s="4">
        <v>398451000</v>
      </c>
      <c r="B6" s="1">
        <v>100554</v>
      </c>
      <c r="C6">
        <f t="shared" si="3"/>
        <v>0.398451</v>
      </c>
      <c r="E6">
        <f t="shared" si="4"/>
        <v>11.518450175612928</v>
      </c>
      <c r="F6">
        <f t="shared" si="5"/>
        <v>-0.92017074941634414</v>
      </c>
      <c r="G6">
        <f t="shared" si="0"/>
        <v>-5.2275048183441122</v>
      </c>
      <c r="H6">
        <f t="shared" si="1"/>
        <v>-0.49338116692629413</v>
      </c>
      <c r="I6">
        <f t="shared" si="2"/>
        <v>-3.6435734478175386</v>
      </c>
    </row>
    <row r="7" spans="1:15" x14ac:dyDescent="0.25">
      <c r="A7" s="5">
        <v>625313400</v>
      </c>
      <c r="B7" s="2">
        <v>149062</v>
      </c>
      <c r="C7">
        <f t="shared" si="3"/>
        <v>0.62531340000000002</v>
      </c>
      <c r="E7">
        <f t="shared" si="4"/>
        <v>11.912117605761479</v>
      </c>
      <c r="F7">
        <f t="shared" si="5"/>
        <v>-0.46950231492476041</v>
      </c>
      <c r="G7">
        <f t="shared" si="0"/>
        <v>-4.6888670620098916</v>
      </c>
      <c r="H7">
        <f t="shared" si="1"/>
        <v>-0.13905036560596878</v>
      </c>
      <c r="I7">
        <f t="shared" si="2"/>
        <v>-3.2916589058471994</v>
      </c>
    </row>
    <row r="8" spans="1:15" x14ac:dyDescent="0.25">
      <c r="A8" s="4">
        <v>660261300</v>
      </c>
      <c r="B8" s="1">
        <v>125304</v>
      </c>
      <c r="C8">
        <f t="shared" si="3"/>
        <v>0.66026130000000005</v>
      </c>
      <c r="E8">
        <f t="shared" si="4"/>
        <v>11.738498063758499</v>
      </c>
      <c r="F8">
        <f t="shared" si="5"/>
        <v>-0.41511961322208146</v>
      </c>
      <c r="G8">
        <f t="shared" si="0"/>
        <v>-4.5306287363707307</v>
      </c>
      <c r="H8">
        <f t="shared" si="1"/>
        <v>-0.30143541760542908</v>
      </c>
      <c r="I8">
        <f t="shared" si="2"/>
        <v>-3.4097216098832481</v>
      </c>
    </row>
    <row r="9" spans="1:15" x14ac:dyDescent="0.25">
      <c r="A9" s="5">
        <v>738055500</v>
      </c>
      <c r="B9" s="2">
        <v>182094</v>
      </c>
      <c r="C9">
        <f t="shared" si="3"/>
        <v>0.73805549999999998</v>
      </c>
      <c r="E9">
        <f t="shared" si="4"/>
        <v>12.112278316243712</v>
      </c>
      <c r="F9">
        <f t="shared" si="5"/>
        <v>-0.30373625395725484</v>
      </c>
      <c r="G9">
        <f t="shared" si="0"/>
        <v>-3.0902913355179615</v>
      </c>
      <c r="H9">
        <f t="shared" si="1"/>
        <v>4.6996270389409331E-2</v>
      </c>
      <c r="I9">
        <f t="shared" si="2"/>
        <v>-2.8993354116752901</v>
      </c>
    </row>
    <row r="10" spans="1:15" x14ac:dyDescent="0.25">
      <c r="A10" s="4">
        <v>1882579900</v>
      </c>
      <c r="B10" s="1">
        <v>345093</v>
      </c>
      <c r="C10">
        <f t="shared" si="3"/>
        <v>1.8825799000000001</v>
      </c>
      <c r="E10">
        <f t="shared" si="4"/>
        <v>12.751569224904713</v>
      </c>
      <c r="F10">
        <f t="shared" si="5"/>
        <v>0.63264312335030626</v>
      </c>
      <c r="G10">
        <f t="shared" si="0"/>
        <v>-3.914611352309683</v>
      </c>
      <c r="H10">
        <f t="shared" si="1"/>
        <v>0.71235242357530848</v>
      </c>
      <c r="I10">
        <f t="shared" si="2"/>
        <v>-2.5070994993909226</v>
      </c>
    </row>
    <row r="11" spans="1:15" x14ac:dyDescent="0.25">
      <c r="A11" s="5">
        <v>445672600</v>
      </c>
      <c r="B11" s="2">
        <v>98112</v>
      </c>
      <c r="C11">
        <f t="shared" si="3"/>
        <v>0.44567259999999997</v>
      </c>
      <c r="E11">
        <f t="shared" si="4"/>
        <v>11.493864962231486</v>
      </c>
      <c r="F11">
        <f t="shared" si="5"/>
        <v>-0.80817067724874347</v>
      </c>
      <c r="G11">
        <f t="shared" si="0"/>
        <v>-5.0397603404234994</v>
      </c>
      <c r="H11">
        <f t="shared" si="1"/>
        <v>-0.46055465177194493</v>
      </c>
      <c r="I11">
        <f t="shared" si="2"/>
        <v>-3.5755650546232607</v>
      </c>
    </row>
    <row r="12" spans="1:15" x14ac:dyDescent="0.25">
      <c r="A12" s="4">
        <v>359109000</v>
      </c>
      <c r="B12" s="1">
        <v>86344</v>
      </c>
      <c r="C12">
        <f t="shared" si="3"/>
        <v>0.35910900000000001</v>
      </c>
      <c r="E12">
        <f t="shared" si="4"/>
        <v>11.366094596505182</v>
      </c>
      <c r="F12">
        <f t="shared" si="5"/>
        <v>-1.0241293154075215</v>
      </c>
      <c r="G12">
        <f t="shared" si="0"/>
        <v>-5.1991238276616514</v>
      </c>
      <c r="H12">
        <f t="shared" si="1"/>
        <v>-0.58543261784634293</v>
      </c>
      <c r="I12">
        <f t="shared" si="2"/>
        <v>-3.5193122223597437</v>
      </c>
    </row>
    <row r="13" spans="1:15" x14ac:dyDescent="0.25">
      <c r="A13" s="5">
        <v>720718600</v>
      </c>
      <c r="B13" s="2">
        <v>156888</v>
      </c>
      <c r="C13">
        <f t="shared" si="3"/>
        <v>0.72071859999999999</v>
      </c>
      <c r="E13">
        <f t="shared" si="4"/>
        <v>11.963287453960675</v>
      </c>
      <c r="F13">
        <f t="shared" si="5"/>
        <v>-0.32750650914278168</v>
      </c>
      <c r="G13">
        <f t="shared" si="0"/>
        <v>-4.6439110143045221</v>
      </c>
      <c r="H13">
        <f t="shared" si="1"/>
        <v>-5.776905906933158E-2</v>
      </c>
      <c r="I13">
        <f t="shared" si="2"/>
        <v>-3.0120019092214094</v>
      </c>
    </row>
    <row r="14" spans="1:15" x14ac:dyDescent="0.25">
      <c r="A14" s="4">
        <v>7889100</v>
      </c>
      <c r="B14" s="1">
        <v>1657</v>
      </c>
      <c r="C14">
        <f t="shared" si="3"/>
        <v>7.8890999999999996E-3</v>
      </c>
      <c r="E14">
        <f t="shared" si="4"/>
        <v>7.4127640174265625</v>
      </c>
      <c r="F14">
        <f t="shared" si="5"/>
        <v>-4.8422732190717186</v>
      </c>
      <c r="G14">
        <f t="shared" si="0"/>
        <v>-7.9076993958535455</v>
      </c>
      <c r="H14">
        <f t="shared" si="1"/>
        <v>-4.423432132732553</v>
      </c>
      <c r="I14">
        <f t="shared" si="2"/>
        <v>-6.1829156516897017</v>
      </c>
    </row>
    <row r="15" spans="1:15" x14ac:dyDescent="0.25">
      <c r="A15" s="5">
        <v>4816700</v>
      </c>
      <c r="B15" s="2">
        <v>612</v>
      </c>
      <c r="C15">
        <f t="shared" si="3"/>
        <v>4.8167000000000001E-3</v>
      </c>
      <c r="E15">
        <f t="shared" si="4"/>
        <v>6.4167322825123261</v>
      </c>
      <c r="F15">
        <f t="shared" si="5"/>
        <v>-5.3356662327005262</v>
      </c>
      <c r="G15">
        <f t="shared" si="0"/>
        <v>-8.2001950646304032</v>
      </c>
      <c r="H15">
        <f t="shared" si="1"/>
        <v>-5.1482263445633318</v>
      </c>
      <c r="I15">
        <f t="shared" si="2"/>
        <v>-6.3816076391183616</v>
      </c>
    </row>
    <row r="16" spans="1:15" x14ac:dyDescent="0.25">
      <c r="A16" s="4">
        <v>8391000</v>
      </c>
      <c r="B16" s="1">
        <v>1377</v>
      </c>
      <c r="C16">
        <f t="shared" si="3"/>
        <v>8.3909999999999992E-3</v>
      </c>
      <c r="E16">
        <f t="shared" si="4"/>
        <v>7.2276624987286544</v>
      </c>
      <c r="F16">
        <f t="shared" si="5"/>
        <v>-4.7805955760942052</v>
      </c>
      <c r="G16">
        <f t="shared" si="0"/>
        <v>-8.157423042570203</v>
      </c>
      <c r="H16">
        <f t="shared" si="1"/>
        <v>-4.3864283078393003</v>
      </c>
      <c r="I16">
        <f t="shared" si="2"/>
        <v>-5.7787107831938256</v>
      </c>
      <c r="O16" s="3"/>
    </row>
    <row r="17" spans="1:15" x14ac:dyDescent="0.25">
      <c r="A17" s="5">
        <v>1498800</v>
      </c>
      <c r="B17" s="2">
        <v>286</v>
      </c>
      <c r="C17">
        <f t="shared" si="3"/>
        <v>1.4988E-3</v>
      </c>
      <c r="E17">
        <f t="shared" si="4"/>
        <v>5.6559918108198524</v>
      </c>
      <c r="F17">
        <f t="shared" si="5"/>
        <v>-6.503090491044742</v>
      </c>
      <c r="G17">
        <f t="shared" si="0"/>
        <v>-8.5082334500447647</v>
      </c>
      <c r="H17">
        <f t="shared" si="1"/>
        <v>-5.7387777276534635</v>
      </c>
      <c r="I17">
        <f t="shared" si="2"/>
        <v>-6.6072063408235326</v>
      </c>
    </row>
    <row r="18" spans="1:15" x14ac:dyDescent="0.25">
      <c r="A18" s="4">
        <v>5258600</v>
      </c>
      <c r="B18" s="1">
        <v>964</v>
      </c>
      <c r="C18">
        <f t="shared" si="3"/>
        <v>5.2586000000000004E-3</v>
      </c>
      <c r="E18">
        <f t="shared" si="4"/>
        <v>6.8710912946105456</v>
      </c>
      <c r="F18">
        <f t="shared" si="5"/>
        <v>-5.2478904473551138</v>
      </c>
      <c r="G18">
        <f t="shared" si="0"/>
        <v>-8.2726796143658348</v>
      </c>
      <c r="H18">
        <f t="shared" si="1"/>
        <v>-4.579190597029144</v>
      </c>
      <c r="I18">
        <f t="shared" si="2"/>
        <v>-6.020399144206098</v>
      </c>
    </row>
    <row r="19" spans="1:15" x14ac:dyDescent="0.25">
      <c r="A19" s="5">
        <v>440200</v>
      </c>
      <c r="B19" s="2">
        <v>39</v>
      </c>
      <c r="C19">
        <f t="shared" si="3"/>
        <v>4.4020000000000002E-4</v>
      </c>
      <c r="E19">
        <f t="shared" si="4"/>
        <v>3.6635616461296463</v>
      </c>
      <c r="F19">
        <f t="shared" si="5"/>
        <v>-7.7282813888719124</v>
      </c>
      <c r="G19">
        <f t="shared" si="0"/>
        <v>-8.0243278930272393</v>
      </c>
      <c r="H19">
        <f t="shared" si="1"/>
        <v>-7.7364931138484305</v>
      </c>
      <c r="I19">
        <f t="shared" si="2"/>
        <v>-5.6717025811927897</v>
      </c>
    </row>
    <row r="20" spans="1:15" x14ac:dyDescent="0.25">
      <c r="A20" s="4">
        <v>1023900</v>
      </c>
      <c r="B20" s="1">
        <v>199</v>
      </c>
      <c r="C20">
        <f t="shared" si="3"/>
        <v>1.0238999999999999E-3</v>
      </c>
      <c r="E20">
        <f t="shared" si="4"/>
        <v>5.2933048247244923</v>
      </c>
      <c r="F20">
        <f t="shared" si="5"/>
        <v>-6.8841364133835032</v>
      </c>
      <c r="G20">
        <f t="shared" si="0"/>
        <v>-8.3232724987789304</v>
      </c>
      <c r="H20">
        <f t="shared" si="1"/>
        <v>-6.34825378329211</v>
      </c>
      <c r="I20">
        <f t="shared" si="2"/>
        <v>-6.7227706047686988</v>
      </c>
    </row>
    <row r="21" spans="1:15" x14ac:dyDescent="0.25">
      <c r="A21" s="5">
        <v>1158500</v>
      </c>
      <c r="B21" s="2">
        <v>237</v>
      </c>
      <c r="C21">
        <f t="shared" si="3"/>
        <v>1.1585E-3</v>
      </c>
      <c r="E21">
        <f t="shared" si="4"/>
        <v>5.4680601411351315</v>
      </c>
      <c r="F21">
        <f t="shared" si="5"/>
        <v>-6.7606292140918436</v>
      </c>
      <c r="G21">
        <f t="shared" si="0"/>
        <v>-7.5418791190926218</v>
      </c>
      <c r="H21">
        <f t="shared" si="1"/>
        <v>-6.1405679857137274</v>
      </c>
      <c r="I21">
        <f t="shared" si="2"/>
        <v>-7.0052578603433755</v>
      </c>
    </row>
    <row r="22" spans="1:15" x14ac:dyDescent="0.25">
      <c r="A22" s="4">
        <v>1059200</v>
      </c>
      <c r="B22" s="1">
        <v>71</v>
      </c>
      <c r="C22">
        <f t="shared" si="3"/>
        <v>1.0591999999999999E-3</v>
      </c>
      <c r="E22">
        <f t="shared" si="4"/>
        <v>4.2626798770413155</v>
      </c>
      <c r="F22">
        <f t="shared" si="5"/>
        <v>-6.8502413727815306</v>
      </c>
      <c r="G22">
        <f t="shared" si="0"/>
        <v>-8.08314062645616</v>
      </c>
      <c r="H22">
        <f t="shared" si="1"/>
        <v>-7.3674126161737279</v>
      </c>
      <c r="I22">
        <f t="shared" si="2"/>
        <v>-7.0236151650766718</v>
      </c>
    </row>
    <row r="23" spans="1:15" x14ac:dyDescent="0.25">
      <c r="A23" s="5">
        <v>168600</v>
      </c>
      <c r="B23" s="2">
        <v>11</v>
      </c>
      <c r="C23">
        <f>A23/$C$1</f>
        <v>1.6860000000000001E-4</v>
      </c>
      <c r="E23">
        <f t="shared" si="4"/>
        <v>2.3978952727983707</v>
      </c>
      <c r="F23">
        <f t="shared" si="5"/>
        <v>-8.6879815123965187</v>
      </c>
      <c r="G23">
        <f t="shared" si="0"/>
        <v>-8.1875297967243554</v>
      </c>
      <c r="H23">
        <f t="shared" si="1"/>
        <v>-6.5775167171164428</v>
      </c>
      <c r="I23">
        <f t="shared" si="2"/>
        <v>-6.9280600323225014</v>
      </c>
    </row>
    <row r="24" spans="1:15" x14ac:dyDescent="0.25">
      <c r="A24" t="s">
        <v>95</v>
      </c>
      <c r="C24" t="s">
        <v>96</v>
      </c>
      <c r="K24" t="s">
        <v>104</v>
      </c>
    </row>
    <row r="25" spans="1:15" ht="15.75" thickBot="1" x14ac:dyDescent="0.3">
      <c r="A25" s="4">
        <v>38788600</v>
      </c>
      <c r="C25">
        <f t="shared" ref="C25:C44" si="6">A25/$C$1</f>
        <v>3.8788599999999999E-2</v>
      </c>
      <c r="E25" t="s">
        <v>30</v>
      </c>
      <c r="F25" t="s">
        <v>102</v>
      </c>
      <c r="G25" t="s">
        <v>101</v>
      </c>
      <c r="H25" t="s">
        <v>100</v>
      </c>
      <c r="I25" t="s">
        <v>103</v>
      </c>
      <c r="K25" s="7" t="s">
        <v>30</v>
      </c>
      <c r="L25" s="8" t="s">
        <v>102</v>
      </c>
      <c r="M25" s="8" t="s">
        <v>101</v>
      </c>
      <c r="N25" s="8" t="s">
        <v>100</v>
      </c>
      <c r="O25" s="9" t="s">
        <v>103</v>
      </c>
    </row>
    <row r="26" spans="1:15" ht="15.75" thickTop="1" x14ac:dyDescent="0.25">
      <c r="A26" s="5">
        <v>44934100</v>
      </c>
      <c r="C26">
        <f t="shared" si="6"/>
        <v>4.4934099999999998E-2</v>
      </c>
      <c r="E26">
        <v>182864</v>
      </c>
      <c r="F26">
        <v>1134601000</v>
      </c>
      <c r="G26">
        <v>38788600</v>
      </c>
      <c r="H26">
        <v>1213683300</v>
      </c>
      <c r="I26">
        <v>56447900</v>
      </c>
      <c r="K26">
        <f>E26</f>
        <v>182864</v>
      </c>
      <c r="L26">
        <f>F26/$C$1</f>
        <v>1.134601</v>
      </c>
      <c r="M26">
        <f t="shared" ref="M26:O41" si="7">G26/$C$1</f>
        <v>3.8788599999999999E-2</v>
      </c>
      <c r="N26">
        <f t="shared" si="7"/>
        <v>1.2136833</v>
      </c>
      <c r="O26">
        <f t="shared" si="7"/>
        <v>5.6447900000000002E-2</v>
      </c>
    </row>
    <row r="27" spans="1:15" x14ac:dyDescent="0.25">
      <c r="A27" s="4">
        <v>5366900</v>
      </c>
      <c r="C27">
        <f t="shared" si="6"/>
        <v>5.3669E-3</v>
      </c>
      <c r="E27">
        <v>146704</v>
      </c>
      <c r="F27">
        <v>608079900</v>
      </c>
      <c r="G27">
        <v>44934100</v>
      </c>
      <c r="H27">
        <v>884944300</v>
      </c>
      <c r="I27">
        <v>37260200</v>
      </c>
      <c r="K27">
        <f t="shared" ref="K27:K45" si="8">E27</f>
        <v>146704</v>
      </c>
      <c r="L27">
        <f t="shared" ref="L27:L45" si="9">F27/$C$1</f>
        <v>0.60807990000000001</v>
      </c>
      <c r="M27">
        <f t="shared" si="7"/>
        <v>4.4934099999999998E-2</v>
      </c>
      <c r="N27">
        <f t="shared" si="7"/>
        <v>0.88494430000000002</v>
      </c>
      <c r="O27">
        <f t="shared" si="7"/>
        <v>3.72602E-2</v>
      </c>
    </row>
    <row r="28" spans="1:15" x14ac:dyDescent="0.25">
      <c r="A28" s="5">
        <v>9197100</v>
      </c>
      <c r="C28">
        <f t="shared" si="6"/>
        <v>9.1970999999999997E-3</v>
      </c>
      <c r="E28">
        <v>100554</v>
      </c>
      <c r="F28">
        <v>398451000</v>
      </c>
      <c r="G28">
        <v>5366900</v>
      </c>
      <c r="H28">
        <v>610558500</v>
      </c>
      <c r="I28">
        <v>26158700</v>
      </c>
      <c r="K28">
        <f t="shared" si="8"/>
        <v>100554</v>
      </c>
      <c r="L28">
        <f t="shared" si="9"/>
        <v>0.398451</v>
      </c>
      <c r="M28">
        <f t="shared" si="7"/>
        <v>5.3669E-3</v>
      </c>
      <c r="N28">
        <f t="shared" si="7"/>
        <v>0.6105585</v>
      </c>
      <c r="O28">
        <f t="shared" si="7"/>
        <v>2.61587E-2</v>
      </c>
    </row>
    <row r="29" spans="1:15" x14ac:dyDescent="0.25">
      <c r="A29" s="4">
        <v>10773900</v>
      </c>
      <c r="C29">
        <f t="shared" si="6"/>
        <v>1.0773899999999999E-2</v>
      </c>
      <c r="E29">
        <v>149062</v>
      </c>
      <c r="F29">
        <v>625313400</v>
      </c>
      <c r="G29">
        <v>9197100</v>
      </c>
      <c r="H29">
        <v>870184200</v>
      </c>
      <c r="I29">
        <v>37192100</v>
      </c>
      <c r="K29">
        <f t="shared" si="8"/>
        <v>149062</v>
      </c>
      <c r="L29">
        <f t="shared" si="9"/>
        <v>0.62531340000000002</v>
      </c>
      <c r="M29">
        <f t="shared" si="7"/>
        <v>9.1970999999999997E-3</v>
      </c>
      <c r="N29">
        <f t="shared" si="7"/>
        <v>0.87018419999999996</v>
      </c>
      <c r="O29">
        <f t="shared" si="7"/>
        <v>3.7192099999999999E-2</v>
      </c>
    </row>
    <row r="30" spans="1:15" x14ac:dyDescent="0.25">
      <c r="A30" s="5">
        <v>45488700</v>
      </c>
      <c r="C30">
        <f t="shared" si="6"/>
        <v>4.54887E-2</v>
      </c>
      <c r="E30">
        <v>125304</v>
      </c>
      <c r="F30">
        <v>660261300</v>
      </c>
      <c r="G30">
        <v>10773900</v>
      </c>
      <c r="H30">
        <v>739755600</v>
      </c>
      <c r="I30">
        <v>33050400</v>
      </c>
      <c r="K30">
        <f t="shared" si="8"/>
        <v>125304</v>
      </c>
      <c r="L30">
        <f t="shared" si="9"/>
        <v>0.66026130000000005</v>
      </c>
      <c r="M30">
        <f t="shared" si="7"/>
        <v>1.0773899999999999E-2</v>
      </c>
      <c r="N30">
        <f t="shared" si="7"/>
        <v>0.73975559999999996</v>
      </c>
      <c r="O30">
        <f t="shared" si="7"/>
        <v>3.3050400000000001E-2</v>
      </c>
    </row>
    <row r="31" spans="1:15" x14ac:dyDescent="0.25">
      <c r="A31" s="4">
        <v>19948300</v>
      </c>
      <c r="C31">
        <f t="shared" si="6"/>
        <v>1.9948299999999999E-2</v>
      </c>
      <c r="E31">
        <v>182094</v>
      </c>
      <c r="F31">
        <v>738055500</v>
      </c>
      <c r="G31">
        <v>45488700</v>
      </c>
      <c r="H31">
        <v>1048118100</v>
      </c>
      <c r="I31">
        <v>55059800</v>
      </c>
      <c r="K31">
        <f t="shared" si="8"/>
        <v>182094</v>
      </c>
      <c r="L31">
        <f t="shared" si="9"/>
        <v>0.73805549999999998</v>
      </c>
      <c r="M31">
        <f t="shared" si="7"/>
        <v>4.54887E-2</v>
      </c>
      <c r="N31">
        <f t="shared" si="7"/>
        <v>1.0481180999999999</v>
      </c>
      <c r="O31">
        <f t="shared" si="7"/>
        <v>5.5059799999999999E-2</v>
      </c>
    </row>
    <row r="32" spans="1:15" x14ac:dyDescent="0.25">
      <c r="A32" s="5">
        <v>6475300</v>
      </c>
      <c r="C32">
        <f t="shared" si="6"/>
        <v>6.4752999999999998E-3</v>
      </c>
      <c r="E32">
        <v>345093</v>
      </c>
      <c r="F32">
        <v>1882579900</v>
      </c>
      <c r="G32">
        <v>19948300</v>
      </c>
      <c r="H32">
        <v>2038781700</v>
      </c>
      <c r="I32">
        <v>81504300</v>
      </c>
      <c r="K32">
        <f t="shared" si="8"/>
        <v>345093</v>
      </c>
      <c r="L32">
        <f t="shared" si="9"/>
        <v>1.8825799000000001</v>
      </c>
      <c r="M32">
        <f t="shared" si="7"/>
        <v>1.9948299999999999E-2</v>
      </c>
      <c r="N32">
        <f t="shared" si="7"/>
        <v>2.0387816999999999</v>
      </c>
      <c r="O32">
        <f t="shared" si="7"/>
        <v>8.1504300000000002E-2</v>
      </c>
    </row>
    <row r="33" spans="1:15" x14ac:dyDescent="0.25">
      <c r="A33" s="4">
        <v>5521400</v>
      </c>
      <c r="C33">
        <f t="shared" si="6"/>
        <v>5.5214000000000001E-3</v>
      </c>
      <c r="E33">
        <v>98112</v>
      </c>
      <c r="F33">
        <v>445672600</v>
      </c>
      <c r="G33">
        <v>6475300</v>
      </c>
      <c r="H33">
        <v>630933600</v>
      </c>
      <c r="I33">
        <v>27999600</v>
      </c>
      <c r="K33">
        <f t="shared" si="8"/>
        <v>98112</v>
      </c>
      <c r="L33">
        <f t="shared" si="9"/>
        <v>0.44567259999999997</v>
      </c>
      <c r="M33">
        <f t="shared" si="7"/>
        <v>6.4752999999999998E-3</v>
      </c>
      <c r="N33">
        <f t="shared" si="7"/>
        <v>0.63093359999999998</v>
      </c>
      <c r="O33">
        <f t="shared" si="7"/>
        <v>2.7999599999999999E-2</v>
      </c>
    </row>
    <row r="34" spans="1:15" x14ac:dyDescent="0.25">
      <c r="A34" s="5">
        <v>9620000</v>
      </c>
      <c r="C34">
        <f t="shared" si="6"/>
        <v>9.6200000000000001E-3</v>
      </c>
      <c r="E34">
        <v>86344</v>
      </c>
      <c r="F34">
        <v>359109000</v>
      </c>
      <c r="G34">
        <v>5521400</v>
      </c>
      <c r="H34">
        <v>556864900</v>
      </c>
      <c r="I34">
        <v>29619800</v>
      </c>
      <c r="K34">
        <f t="shared" si="8"/>
        <v>86344</v>
      </c>
      <c r="L34">
        <f t="shared" si="9"/>
        <v>0.35910900000000001</v>
      </c>
      <c r="M34">
        <f t="shared" si="7"/>
        <v>5.5214000000000001E-3</v>
      </c>
      <c r="N34">
        <f t="shared" si="7"/>
        <v>0.5568649</v>
      </c>
      <c r="O34">
        <f t="shared" si="7"/>
        <v>2.9619800000000002E-2</v>
      </c>
    </row>
    <row r="35" spans="1:15" x14ac:dyDescent="0.25">
      <c r="A35" s="4">
        <v>367900</v>
      </c>
      <c r="C35">
        <f t="shared" si="6"/>
        <v>3.679E-4</v>
      </c>
      <c r="E35">
        <v>156888</v>
      </c>
      <c r="F35">
        <v>720718600</v>
      </c>
      <c r="G35">
        <v>9620000</v>
      </c>
      <c r="H35">
        <v>943867900</v>
      </c>
      <c r="I35">
        <v>49193100</v>
      </c>
      <c r="K35">
        <f t="shared" si="8"/>
        <v>156888</v>
      </c>
      <c r="L35">
        <f t="shared" si="9"/>
        <v>0.72071859999999999</v>
      </c>
      <c r="M35">
        <f t="shared" si="7"/>
        <v>9.6200000000000001E-3</v>
      </c>
      <c r="N35">
        <f t="shared" si="7"/>
        <v>0.94386789999999998</v>
      </c>
      <c r="O35">
        <f t="shared" si="7"/>
        <v>4.9193099999999997E-2</v>
      </c>
    </row>
    <row r="36" spans="1:15" x14ac:dyDescent="0.25">
      <c r="A36" s="5">
        <v>274600</v>
      </c>
      <c r="C36">
        <f t="shared" si="6"/>
        <v>2.7460000000000001E-4</v>
      </c>
      <c r="E36">
        <v>1657</v>
      </c>
      <c r="F36">
        <v>7889100</v>
      </c>
      <c r="G36">
        <v>367900</v>
      </c>
      <c r="H36">
        <v>11993000</v>
      </c>
      <c r="I36">
        <v>2064400</v>
      </c>
      <c r="K36">
        <f t="shared" si="8"/>
        <v>1657</v>
      </c>
      <c r="L36">
        <f t="shared" si="9"/>
        <v>7.8890999999999996E-3</v>
      </c>
      <c r="M36">
        <f t="shared" si="7"/>
        <v>3.679E-4</v>
      </c>
      <c r="N36">
        <f t="shared" si="7"/>
        <v>1.1993E-2</v>
      </c>
      <c r="O36">
        <f t="shared" si="7"/>
        <v>2.0644000000000001E-3</v>
      </c>
    </row>
    <row r="37" spans="1:15" x14ac:dyDescent="0.25">
      <c r="A37" s="4">
        <v>286600</v>
      </c>
      <c r="C37">
        <f t="shared" si="6"/>
        <v>2.8659999999999997E-4</v>
      </c>
      <c r="E37">
        <v>612</v>
      </c>
      <c r="F37">
        <v>4816700</v>
      </c>
      <c r="G37">
        <v>274600</v>
      </c>
      <c r="H37">
        <v>5809700</v>
      </c>
      <c r="I37">
        <v>1692400</v>
      </c>
      <c r="K37">
        <f t="shared" si="8"/>
        <v>612</v>
      </c>
      <c r="L37">
        <f t="shared" si="9"/>
        <v>4.8167000000000001E-3</v>
      </c>
      <c r="M37">
        <f t="shared" si="7"/>
        <v>2.7460000000000001E-4</v>
      </c>
      <c r="N37">
        <f t="shared" si="7"/>
        <v>5.8097000000000001E-3</v>
      </c>
      <c r="O37">
        <f t="shared" si="7"/>
        <v>1.6923999999999999E-3</v>
      </c>
    </row>
    <row r="38" spans="1:15" x14ac:dyDescent="0.25">
      <c r="A38" s="5">
        <v>201800</v>
      </c>
      <c r="C38">
        <f t="shared" si="6"/>
        <v>2.018E-4</v>
      </c>
      <c r="E38">
        <v>1377</v>
      </c>
      <c r="F38">
        <v>8391000</v>
      </c>
      <c r="G38">
        <v>286600</v>
      </c>
      <c r="H38">
        <v>12445100</v>
      </c>
      <c r="I38">
        <v>3092700</v>
      </c>
      <c r="K38">
        <f t="shared" si="8"/>
        <v>1377</v>
      </c>
      <c r="L38">
        <f t="shared" si="9"/>
        <v>8.3909999999999992E-3</v>
      </c>
      <c r="M38">
        <f t="shared" si="7"/>
        <v>2.8659999999999997E-4</v>
      </c>
      <c r="N38">
        <f t="shared" si="7"/>
        <v>1.2445100000000001E-2</v>
      </c>
      <c r="O38">
        <f t="shared" si="7"/>
        <v>3.0926999999999999E-3</v>
      </c>
    </row>
    <row r="39" spans="1:15" x14ac:dyDescent="0.25">
      <c r="A39" s="4">
        <v>255400</v>
      </c>
      <c r="C39">
        <f t="shared" si="6"/>
        <v>2.5539999999999997E-4</v>
      </c>
      <c r="E39">
        <v>286</v>
      </c>
      <c r="F39">
        <v>1498800</v>
      </c>
      <c r="G39">
        <v>201800</v>
      </c>
      <c r="H39">
        <v>3218700</v>
      </c>
      <c r="I39">
        <v>1350600</v>
      </c>
      <c r="K39">
        <f t="shared" si="8"/>
        <v>286</v>
      </c>
      <c r="L39">
        <f t="shared" si="9"/>
        <v>1.4988E-3</v>
      </c>
      <c r="M39">
        <f t="shared" si="7"/>
        <v>2.018E-4</v>
      </c>
      <c r="N39">
        <f t="shared" si="7"/>
        <v>3.2187000000000001E-3</v>
      </c>
      <c r="O39">
        <f t="shared" si="7"/>
        <v>1.3506E-3</v>
      </c>
    </row>
    <row r="40" spans="1:15" x14ac:dyDescent="0.25">
      <c r="A40" s="5">
        <v>327400</v>
      </c>
      <c r="C40">
        <f t="shared" si="6"/>
        <v>3.2739999999999999E-4</v>
      </c>
      <c r="E40">
        <v>964</v>
      </c>
      <c r="F40">
        <v>5258600</v>
      </c>
      <c r="G40">
        <v>255400</v>
      </c>
      <c r="H40">
        <v>10263200</v>
      </c>
      <c r="I40">
        <v>2428700</v>
      </c>
      <c r="K40">
        <f t="shared" si="8"/>
        <v>964</v>
      </c>
      <c r="L40">
        <f t="shared" si="9"/>
        <v>5.2586000000000004E-3</v>
      </c>
      <c r="M40">
        <f t="shared" si="7"/>
        <v>2.5539999999999997E-4</v>
      </c>
      <c r="N40">
        <f t="shared" si="7"/>
        <v>1.02632E-2</v>
      </c>
      <c r="O40">
        <f t="shared" si="7"/>
        <v>2.4287000000000002E-3</v>
      </c>
    </row>
    <row r="41" spans="1:15" x14ac:dyDescent="0.25">
      <c r="A41" s="4">
        <v>242800</v>
      </c>
      <c r="C41">
        <f t="shared" si="6"/>
        <v>2.4279999999999999E-4</v>
      </c>
      <c r="E41">
        <v>39</v>
      </c>
      <c r="F41">
        <v>440200</v>
      </c>
      <c r="G41">
        <v>327400</v>
      </c>
      <c r="H41">
        <v>436600</v>
      </c>
      <c r="I41">
        <v>3442000</v>
      </c>
      <c r="K41">
        <f t="shared" si="8"/>
        <v>39</v>
      </c>
      <c r="L41">
        <f t="shared" si="9"/>
        <v>4.4020000000000002E-4</v>
      </c>
      <c r="M41">
        <f t="shared" si="7"/>
        <v>3.2739999999999999E-4</v>
      </c>
      <c r="N41">
        <f t="shared" si="7"/>
        <v>4.3659999999999999E-4</v>
      </c>
      <c r="O41">
        <f t="shared" si="7"/>
        <v>3.4420000000000002E-3</v>
      </c>
    </row>
    <row r="42" spans="1:15" x14ac:dyDescent="0.25">
      <c r="A42" s="5">
        <v>530400</v>
      </c>
      <c r="C42">
        <f t="shared" si="6"/>
        <v>5.3039999999999999E-4</v>
      </c>
      <c r="E42">
        <v>199</v>
      </c>
      <c r="F42">
        <v>1023900</v>
      </c>
      <c r="G42">
        <v>242800</v>
      </c>
      <c r="H42">
        <v>1749800</v>
      </c>
      <c r="I42">
        <v>1203200</v>
      </c>
      <c r="K42">
        <f t="shared" si="8"/>
        <v>199</v>
      </c>
      <c r="L42">
        <f t="shared" si="9"/>
        <v>1.0238999999999999E-3</v>
      </c>
      <c r="M42">
        <f t="shared" ref="M42:M45" si="10">G42/$C$1</f>
        <v>2.4279999999999999E-4</v>
      </c>
      <c r="N42">
        <f t="shared" ref="N42:N45" si="11">H42/$C$1</f>
        <v>1.7497999999999999E-3</v>
      </c>
      <c r="O42">
        <f t="shared" ref="O42:O45" si="12">I42/$C$1</f>
        <v>1.2032E-3</v>
      </c>
    </row>
    <row r="43" spans="1:15" x14ac:dyDescent="0.25">
      <c r="A43" s="4">
        <v>308700</v>
      </c>
      <c r="C43">
        <f t="shared" si="6"/>
        <v>3.0870000000000002E-4</v>
      </c>
      <c r="E43">
        <v>237</v>
      </c>
      <c r="F43">
        <v>1158500</v>
      </c>
      <c r="G43">
        <v>530400</v>
      </c>
      <c r="H43">
        <v>2153700</v>
      </c>
      <c r="I43">
        <v>907100</v>
      </c>
      <c r="K43">
        <f t="shared" si="8"/>
        <v>237</v>
      </c>
      <c r="L43">
        <f t="shared" si="9"/>
        <v>1.1585E-3</v>
      </c>
      <c r="M43">
        <f t="shared" si="10"/>
        <v>5.3039999999999999E-4</v>
      </c>
      <c r="N43">
        <f t="shared" si="11"/>
        <v>2.1537000000000001E-3</v>
      </c>
      <c r="O43">
        <f t="shared" si="12"/>
        <v>9.0709999999999999E-4</v>
      </c>
    </row>
    <row r="44" spans="1:15" x14ac:dyDescent="0.25">
      <c r="A44" s="5">
        <v>278100</v>
      </c>
      <c r="C44">
        <f t="shared" si="6"/>
        <v>2.7809999999999998E-4</v>
      </c>
      <c r="E44">
        <v>71</v>
      </c>
      <c r="F44">
        <v>1059200</v>
      </c>
      <c r="G44">
        <v>308700</v>
      </c>
      <c r="H44">
        <v>631500</v>
      </c>
      <c r="I44">
        <v>890600</v>
      </c>
      <c r="K44">
        <f t="shared" si="8"/>
        <v>71</v>
      </c>
      <c r="L44">
        <f t="shared" si="9"/>
        <v>1.0591999999999999E-3</v>
      </c>
      <c r="M44">
        <f t="shared" si="10"/>
        <v>3.0870000000000002E-4</v>
      </c>
      <c r="N44">
        <f t="shared" si="11"/>
        <v>6.3150000000000001E-4</v>
      </c>
      <c r="O44">
        <f t="shared" si="12"/>
        <v>8.9059999999999996E-4</v>
      </c>
    </row>
    <row r="45" spans="1:15" x14ac:dyDescent="0.25">
      <c r="E45">
        <v>11</v>
      </c>
      <c r="F45">
        <v>168600</v>
      </c>
      <c r="G45">
        <v>278100</v>
      </c>
      <c r="H45">
        <v>1391300</v>
      </c>
      <c r="I45">
        <v>979900</v>
      </c>
      <c r="K45">
        <f t="shared" si="8"/>
        <v>11</v>
      </c>
      <c r="L45">
        <f t="shared" si="9"/>
        <v>1.6860000000000001E-4</v>
      </c>
      <c r="M45">
        <f t="shared" si="10"/>
        <v>2.7809999999999998E-4</v>
      </c>
      <c r="N45">
        <f t="shared" si="11"/>
        <v>1.3913E-3</v>
      </c>
      <c r="O45">
        <f t="shared" si="12"/>
        <v>9.7989999999999991E-4</v>
      </c>
    </row>
    <row r="47" spans="1:15" x14ac:dyDescent="0.25">
      <c r="C47" t="s">
        <v>98</v>
      </c>
      <c r="D47" t="s">
        <v>30</v>
      </c>
      <c r="E47" t="s">
        <v>97</v>
      </c>
    </row>
    <row r="48" spans="1:15" x14ac:dyDescent="0.25">
      <c r="C48" s="4">
        <v>1213683300</v>
      </c>
      <c r="D48" s="1">
        <v>182864</v>
      </c>
      <c r="E48">
        <f>C48/$C$1</f>
        <v>1.2136833</v>
      </c>
    </row>
    <row r="49" spans="3:5" x14ac:dyDescent="0.25">
      <c r="C49" s="5">
        <v>884944300</v>
      </c>
      <c r="D49" s="2">
        <v>146704</v>
      </c>
      <c r="E49">
        <f t="shared" ref="E49:E66" si="13">C49/$C$1</f>
        <v>0.88494430000000002</v>
      </c>
    </row>
    <row r="50" spans="3:5" x14ac:dyDescent="0.25">
      <c r="C50" s="4">
        <v>610558500</v>
      </c>
      <c r="D50" s="1">
        <v>100554</v>
      </c>
      <c r="E50">
        <f t="shared" si="13"/>
        <v>0.6105585</v>
      </c>
    </row>
    <row r="51" spans="3:5" x14ac:dyDescent="0.25">
      <c r="C51" s="5">
        <v>870184200</v>
      </c>
      <c r="D51" s="2">
        <v>149062</v>
      </c>
      <c r="E51">
        <f t="shared" si="13"/>
        <v>0.87018419999999996</v>
      </c>
    </row>
    <row r="52" spans="3:5" x14ac:dyDescent="0.25">
      <c r="C52" s="4">
        <v>739755600</v>
      </c>
      <c r="D52" s="1">
        <v>125304</v>
      </c>
      <c r="E52">
        <f t="shared" si="13"/>
        <v>0.73975559999999996</v>
      </c>
    </row>
    <row r="53" spans="3:5" x14ac:dyDescent="0.25">
      <c r="C53" s="5">
        <v>1048118100</v>
      </c>
      <c r="D53" s="2">
        <v>182094</v>
      </c>
      <c r="E53">
        <f t="shared" si="13"/>
        <v>1.0481180999999999</v>
      </c>
    </row>
    <row r="54" spans="3:5" x14ac:dyDescent="0.25">
      <c r="C54" s="4">
        <v>2038781700</v>
      </c>
      <c r="D54" s="1">
        <v>345093</v>
      </c>
      <c r="E54">
        <f t="shared" si="13"/>
        <v>2.0387816999999999</v>
      </c>
    </row>
    <row r="55" spans="3:5" x14ac:dyDescent="0.25">
      <c r="C55" s="5">
        <v>630933600</v>
      </c>
      <c r="D55" s="2">
        <v>98112</v>
      </c>
      <c r="E55">
        <f t="shared" si="13"/>
        <v>0.63093359999999998</v>
      </c>
    </row>
    <row r="56" spans="3:5" x14ac:dyDescent="0.25">
      <c r="C56" s="4">
        <v>556864900</v>
      </c>
      <c r="D56" s="1">
        <v>86344</v>
      </c>
      <c r="E56">
        <f t="shared" si="13"/>
        <v>0.5568649</v>
      </c>
    </row>
    <row r="57" spans="3:5" x14ac:dyDescent="0.25">
      <c r="C57" s="5">
        <v>943867900</v>
      </c>
      <c r="D57" s="2">
        <v>156888</v>
      </c>
      <c r="E57">
        <f t="shared" si="13"/>
        <v>0.94386789999999998</v>
      </c>
    </row>
    <row r="58" spans="3:5" x14ac:dyDescent="0.25">
      <c r="C58" s="4">
        <v>11993000</v>
      </c>
      <c r="D58" s="1">
        <v>1657</v>
      </c>
      <c r="E58">
        <f t="shared" si="13"/>
        <v>1.1993E-2</v>
      </c>
    </row>
    <row r="59" spans="3:5" x14ac:dyDescent="0.25">
      <c r="C59" s="5">
        <v>5809700</v>
      </c>
      <c r="D59" s="2">
        <v>612</v>
      </c>
      <c r="E59">
        <f t="shared" si="13"/>
        <v>5.8097000000000001E-3</v>
      </c>
    </row>
    <row r="60" spans="3:5" x14ac:dyDescent="0.25">
      <c r="C60" s="4">
        <v>12445100</v>
      </c>
      <c r="D60" s="1">
        <v>1377</v>
      </c>
      <c r="E60">
        <f t="shared" si="13"/>
        <v>1.2445100000000001E-2</v>
      </c>
    </row>
    <row r="61" spans="3:5" x14ac:dyDescent="0.25">
      <c r="C61" s="5">
        <v>3218700</v>
      </c>
      <c r="D61" s="2">
        <v>286</v>
      </c>
      <c r="E61">
        <f t="shared" si="13"/>
        <v>3.2187000000000001E-3</v>
      </c>
    </row>
    <row r="62" spans="3:5" x14ac:dyDescent="0.25">
      <c r="C62" s="4">
        <v>10263200</v>
      </c>
      <c r="D62" s="1">
        <v>964</v>
      </c>
      <c r="E62">
        <f t="shared" si="13"/>
        <v>1.02632E-2</v>
      </c>
    </row>
    <row r="63" spans="3:5" x14ac:dyDescent="0.25">
      <c r="C63" s="5">
        <v>436600</v>
      </c>
      <c r="D63" s="2">
        <v>39</v>
      </c>
      <c r="E63">
        <f t="shared" si="13"/>
        <v>4.3659999999999999E-4</v>
      </c>
    </row>
    <row r="64" spans="3:5" x14ac:dyDescent="0.25">
      <c r="C64" s="4">
        <v>1749800</v>
      </c>
      <c r="D64" s="1">
        <v>199</v>
      </c>
      <c r="E64">
        <f t="shared" si="13"/>
        <v>1.7497999999999999E-3</v>
      </c>
    </row>
    <row r="65" spans="3:5" x14ac:dyDescent="0.25">
      <c r="C65" s="5">
        <v>2153700</v>
      </c>
      <c r="D65" s="2">
        <v>237</v>
      </c>
      <c r="E65">
        <f t="shared" si="13"/>
        <v>2.1537000000000001E-3</v>
      </c>
    </row>
    <row r="66" spans="3:5" x14ac:dyDescent="0.25">
      <c r="C66" s="4">
        <v>631500</v>
      </c>
      <c r="D66" s="1">
        <v>71</v>
      </c>
      <c r="E66">
        <f t="shared" si="13"/>
        <v>6.3150000000000001E-4</v>
      </c>
    </row>
    <row r="67" spans="3:5" x14ac:dyDescent="0.25">
      <c r="C67" s="5">
        <v>1391300</v>
      </c>
      <c r="D67" s="2">
        <v>11</v>
      </c>
      <c r="E67">
        <f>C67/$C$1</f>
        <v>1.3913E-3</v>
      </c>
    </row>
    <row r="68" spans="3:5" x14ac:dyDescent="0.25">
      <c r="C68" t="s">
        <v>95</v>
      </c>
      <c r="E68" t="s">
        <v>96</v>
      </c>
    </row>
    <row r="69" spans="3:5" x14ac:dyDescent="0.25">
      <c r="C69" s="4">
        <v>56447900</v>
      </c>
      <c r="E69">
        <f t="shared" ref="E69:E88" si="14">C69/$C$1</f>
        <v>5.6447900000000002E-2</v>
      </c>
    </row>
    <row r="70" spans="3:5" x14ac:dyDescent="0.25">
      <c r="C70" s="5">
        <v>37260200</v>
      </c>
      <c r="E70">
        <f t="shared" si="14"/>
        <v>3.72602E-2</v>
      </c>
    </row>
    <row r="71" spans="3:5" x14ac:dyDescent="0.25">
      <c r="C71" s="4">
        <v>26158700</v>
      </c>
      <c r="E71">
        <f t="shared" si="14"/>
        <v>2.61587E-2</v>
      </c>
    </row>
    <row r="72" spans="3:5" x14ac:dyDescent="0.25">
      <c r="C72" s="5">
        <v>37192100</v>
      </c>
      <c r="E72">
        <f t="shared" si="14"/>
        <v>3.7192099999999999E-2</v>
      </c>
    </row>
    <row r="73" spans="3:5" x14ac:dyDescent="0.25">
      <c r="C73" s="4">
        <v>33050400</v>
      </c>
      <c r="E73">
        <f t="shared" si="14"/>
        <v>3.3050400000000001E-2</v>
      </c>
    </row>
    <row r="74" spans="3:5" x14ac:dyDescent="0.25">
      <c r="C74" s="5">
        <v>55059800</v>
      </c>
      <c r="E74">
        <f t="shared" si="14"/>
        <v>5.5059799999999999E-2</v>
      </c>
    </row>
    <row r="75" spans="3:5" x14ac:dyDescent="0.25">
      <c r="C75" s="4">
        <v>81504300</v>
      </c>
      <c r="E75">
        <f t="shared" si="14"/>
        <v>8.1504300000000002E-2</v>
      </c>
    </row>
    <row r="76" spans="3:5" x14ac:dyDescent="0.25">
      <c r="C76" s="5">
        <v>27999600</v>
      </c>
      <c r="E76">
        <f t="shared" si="14"/>
        <v>2.7999599999999999E-2</v>
      </c>
    </row>
    <row r="77" spans="3:5" x14ac:dyDescent="0.25">
      <c r="C77" s="4">
        <v>29619800</v>
      </c>
      <c r="E77">
        <f t="shared" si="14"/>
        <v>2.9619800000000002E-2</v>
      </c>
    </row>
    <row r="78" spans="3:5" x14ac:dyDescent="0.25">
      <c r="C78" s="5">
        <v>49193100</v>
      </c>
      <c r="E78">
        <f t="shared" si="14"/>
        <v>4.9193099999999997E-2</v>
      </c>
    </row>
    <row r="79" spans="3:5" x14ac:dyDescent="0.25">
      <c r="C79" s="4">
        <v>2064400</v>
      </c>
      <c r="E79">
        <f t="shared" si="14"/>
        <v>2.0644000000000001E-3</v>
      </c>
    </row>
    <row r="80" spans="3:5" x14ac:dyDescent="0.25">
      <c r="C80" s="5">
        <v>1692400</v>
      </c>
      <c r="E80">
        <f t="shared" si="14"/>
        <v>1.6923999999999999E-3</v>
      </c>
    </row>
    <row r="81" spans="3:5" x14ac:dyDescent="0.25">
      <c r="C81" s="4">
        <v>3092700</v>
      </c>
      <c r="E81">
        <f t="shared" si="14"/>
        <v>3.0926999999999999E-3</v>
      </c>
    </row>
    <row r="82" spans="3:5" x14ac:dyDescent="0.25">
      <c r="C82" s="5">
        <v>1350600</v>
      </c>
      <c r="E82">
        <f t="shared" si="14"/>
        <v>1.3506E-3</v>
      </c>
    </row>
    <row r="83" spans="3:5" x14ac:dyDescent="0.25">
      <c r="C83" s="4">
        <v>2428700</v>
      </c>
      <c r="E83">
        <f t="shared" si="14"/>
        <v>2.4287000000000002E-3</v>
      </c>
    </row>
    <row r="84" spans="3:5" x14ac:dyDescent="0.25">
      <c r="C84" s="5">
        <v>3442000</v>
      </c>
      <c r="E84">
        <f t="shared" si="14"/>
        <v>3.4420000000000002E-3</v>
      </c>
    </row>
    <row r="85" spans="3:5" x14ac:dyDescent="0.25">
      <c r="C85" s="4">
        <v>1203200</v>
      </c>
      <c r="E85">
        <f t="shared" si="14"/>
        <v>1.2032E-3</v>
      </c>
    </row>
    <row r="86" spans="3:5" x14ac:dyDescent="0.25">
      <c r="C86" s="5">
        <v>907100</v>
      </c>
      <c r="E86">
        <f t="shared" si="14"/>
        <v>9.0709999999999999E-4</v>
      </c>
    </row>
    <row r="87" spans="3:5" x14ac:dyDescent="0.25">
      <c r="C87" s="4">
        <v>890600</v>
      </c>
      <c r="E87">
        <f t="shared" si="14"/>
        <v>8.9059999999999996E-4</v>
      </c>
    </row>
    <row r="88" spans="3:5" x14ac:dyDescent="0.25">
      <c r="C88" s="5">
        <v>979900</v>
      </c>
      <c r="E88">
        <f t="shared" si="14"/>
        <v>9.7989999999999991E-4</v>
      </c>
    </row>
  </sheetData>
  <pageMargins left="0.70000000000000007" right="0.70000000000000007" top="0.75" bottom="0.75" header="0.30000000000000004" footer="0.30000000000000004"/>
  <pageSetup paperSize="9" fitToWidth="0" fitToHeight="0" orientation="portrait" r:id="rId1"/>
  <headerFooter alignWithMargins="0"/>
  <drawing r:id="rId2"/>
  <tableParts count="3"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226C3-BF0D-4CCE-AC11-B8A7E5859946}">
  <dimension ref="A1:O102"/>
  <sheetViews>
    <sheetView topLeftCell="G1" zoomScale="101" workbookViewId="0">
      <selection activeCell="K11" sqref="K11"/>
    </sheetView>
  </sheetViews>
  <sheetFormatPr defaultRowHeight="15" x14ac:dyDescent="0.25"/>
  <cols>
    <col min="1" max="2" width="12.140625" bestFit="1" customWidth="1"/>
    <col min="5" max="5" width="9.28515625" bestFit="1" customWidth="1"/>
    <col min="6" max="6" width="12.140625" bestFit="1" customWidth="1"/>
    <col min="7" max="8" width="9.28515625" bestFit="1" customWidth="1"/>
  </cols>
  <sheetData>
    <row r="1" spans="1:15" x14ac:dyDescent="0.25">
      <c r="B1">
        <v>1000000000</v>
      </c>
    </row>
    <row r="2" spans="1:15" x14ac:dyDescent="0.25">
      <c r="E2" t="s">
        <v>105</v>
      </c>
      <c r="F2" t="s">
        <v>91</v>
      </c>
      <c r="H2" t="s">
        <v>99</v>
      </c>
      <c r="J2" t="s">
        <v>106</v>
      </c>
      <c r="L2" t="s">
        <v>105</v>
      </c>
      <c r="M2" t="s">
        <v>91</v>
      </c>
      <c r="N2" t="s">
        <v>99</v>
      </c>
      <c r="O2" t="s">
        <v>106</v>
      </c>
    </row>
    <row r="3" spans="1:15" x14ac:dyDescent="0.25">
      <c r="A3" s="4">
        <v>1548914700</v>
      </c>
      <c r="E3" s="11">
        <v>182864</v>
      </c>
      <c r="F3">
        <f>A3/$B$1</f>
        <v>1.5489147000000001</v>
      </c>
      <c r="G3">
        <f>A23/$B$1</f>
        <v>1.2223215000000001</v>
      </c>
      <c r="H3">
        <f t="shared" ref="H3:H22" si="0">A43/$B$1</f>
        <v>2.7943699999999998E-2</v>
      </c>
      <c r="I3">
        <f>A63/$B$1</f>
        <v>9.6924000000000003E-3</v>
      </c>
      <c r="J3">
        <f t="shared" ref="J3:J22" si="1">A83/$B$1</f>
        <v>2.2104496</v>
      </c>
      <c r="L3">
        <f>E3</f>
        <v>182864</v>
      </c>
      <c r="M3">
        <f>(F3+G3)/2</f>
        <v>1.3856181000000001</v>
      </c>
      <c r="N3">
        <f>(H3+I3)/2</f>
        <v>1.8818049999999999E-2</v>
      </c>
      <c r="O3">
        <f>J3</f>
        <v>2.2104496</v>
      </c>
    </row>
    <row r="4" spans="1:15" x14ac:dyDescent="0.25">
      <c r="A4" s="5">
        <v>864338400</v>
      </c>
      <c r="E4" s="10">
        <v>146704</v>
      </c>
      <c r="F4">
        <f t="shared" ref="F4:F22" si="2">A4/$B$1</f>
        <v>0.86433839999999995</v>
      </c>
      <c r="G4">
        <f t="shared" ref="G4:G22" si="3">A24/$B$1</f>
        <v>1.2106036</v>
      </c>
      <c r="H4">
        <f t="shared" si="0"/>
        <v>7.3327000000000002E-3</v>
      </c>
      <c r="I4">
        <f t="shared" ref="I4:I22" si="4">A64/$B$1</f>
        <v>5.4739000000000003E-3</v>
      </c>
      <c r="J4">
        <f t="shared" si="1"/>
        <v>1.1475975</v>
      </c>
      <c r="L4">
        <f t="shared" ref="L4:L22" si="5">E4</f>
        <v>146704</v>
      </c>
      <c r="M4">
        <f t="shared" ref="M4:M22" si="6">(F4+G4)/2</f>
        <v>1.037471</v>
      </c>
      <c r="N4">
        <f t="shared" ref="N4:N22" si="7">(H4+I4)/2</f>
        <v>6.4033000000000007E-3</v>
      </c>
      <c r="O4">
        <f t="shared" ref="O4:O22" si="8">J4</f>
        <v>1.1475975</v>
      </c>
    </row>
    <row r="5" spans="1:15" x14ac:dyDescent="0.25">
      <c r="A5" s="4">
        <v>376934200</v>
      </c>
      <c r="E5" s="11">
        <v>100554</v>
      </c>
      <c r="F5">
        <f t="shared" si="2"/>
        <v>0.3769342</v>
      </c>
      <c r="G5">
        <f t="shared" si="3"/>
        <v>0.54704549999999996</v>
      </c>
      <c r="H5">
        <f t="shared" si="0"/>
        <v>4.7996000000000002E-3</v>
      </c>
      <c r="I5">
        <f t="shared" si="4"/>
        <v>4.0308999999999996E-3</v>
      </c>
      <c r="J5">
        <f t="shared" si="1"/>
        <v>0.45425729999999997</v>
      </c>
      <c r="L5">
        <f t="shared" si="5"/>
        <v>100554</v>
      </c>
      <c r="M5">
        <f t="shared" si="6"/>
        <v>0.46198984999999998</v>
      </c>
      <c r="N5">
        <f t="shared" si="7"/>
        <v>4.4152499999999999E-3</v>
      </c>
      <c r="O5">
        <f t="shared" si="8"/>
        <v>0.45425729999999997</v>
      </c>
    </row>
    <row r="6" spans="1:15" x14ac:dyDescent="0.25">
      <c r="A6" s="5">
        <v>824728700</v>
      </c>
      <c r="E6" s="10">
        <v>149062</v>
      </c>
      <c r="F6">
        <f t="shared" si="2"/>
        <v>0.82472869999999998</v>
      </c>
      <c r="G6">
        <f t="shared" si="3"/>
        <v>0.90009410000000001</v>
      </c>
      <c r="H6">
        <f t="shared" si="0"/>
        <v>7.3470999999999996E-3</v>
      </c>
      <c r="I6">
        <f t="shared" si="4"/>
        <v>5.6863E-3</v>
      </c>
      <c r="J6">
        <f t="shared" si="1"/>
        <v>0.8928701</v>
      </c>
      <c r="L6">
        <f t="shared" si="5"/>
        <v>149062</v>
      </c>
      <c r="M6">
        <f t="shared" si="6"/>
        <v>0.86241140000000005</v>
      </c>
      <c r="N6">
        <f t="shared" si="7"/>
        <v>6.5167000000000003E-3</v>
      </c>
      <c r="O6">
        <f t="shared" si="8"/>
        <v>0.8928701</v>
      </c>
    </row>
    <row r="7" spans="1:15" x14ac:dyDescent="0.25">
      <c r="A7" s="4">
        <v>588908500</v>
      </c>
      <c r="E7" s="11">
        <v>125304</v>
      </c>
      <c r="F7">
        <f t="shared" si="2"/>
        <v>0.58890849999999995</v>
      </c>
      <c r="G7">
        <f t="shared" si="3"/>
        <v>0.85540609999999995</v>
      </c>
      <c r="H7">
        <f t="shared" si="0"/>
        <v>5.1327999999999999E-3</v>
      </c>
      <c r="I7">
        <f t="shared" si="4"/>
        <v>4.8815999999999998E-3</v>
      </c>
      <c r="J7">
        <f t="shared" si="1"/>
        <v>0.67086730000000006</v>
      </c>
      <c r="L7">
        <f t="shared" si="5"/>
        <v>125304</v>
      </c>
      <c r="M7">
        <f t="shared" si="6"/>
        <v>0.72215729999999989</v>
      </c>
      <c r="N7">
        <f t="shared" si="7"/>
        <v>5.0071999999999998E-3</v>
      </c>
      <c r="O7">
        <f t="shared" si="8"/>
        <v>0.67086730000000006</v>
      </c>
    </row>
    <row r="8" spans="1:15" x14ac:dyDescent="0.25">
      <c r="A8" s="5">
        <v>1296612800</v>
      </c>
      <c r="E8" s="10">
        <v>182094</v>
      </c>
      <c r="F8">
        <f t="shared" si="2"/>
        <v>1.2966127999999999</v>
      </c>
      <c r="G8">
        <f t="shared" si="3"/>
        <v>1.258767</v>
      </c>
      <c r="H8">
        <f t="shared" si="0"/>
        <v>8.4217000000000007E-3</v>
      </c>
      <c r="I8">
        <f t="shared" si="4"/>
        <v>9.1196999999999997E-3</v>
      </c>
      <c r="J8">
        <f t="shared" si="1"/>
        <v>2.4414332999999999</v>
      </c>
      <c r="L8">
        <f t="shared" si="5"/>
        <v>182094</v>
      </c>
      <c r="M8">
        <f t="shared" si="6"/>
        <v>1.2776898999999999</v>
      </c>
      <c r="N8">
        <f t="shared" si="7"/>
        <v>8.7706999999999993E-3</v>
      </c>
      <c r="O8">
        <f t="shared" si="8"/>
        <v>2.4414332999999999</v>
      </c>
    </row>
    <row r="9" spans="1:15" x14ac:dyDescent="0.25">
      <c r="A9" s="4">
        <v>4368433000</v>
      </c>
      <c r="E9" s="11">
        <v>345093</v>
      </c>
      <c r="F9">
        <f t="shared" si="2"/>
        <v>4.3684329999999996</v>
      </c>
      <c r="G9">
        <f t="shared" si="3"/>
        <v>4.7200100000000003</v>
      </c>
      <c r="H9">
        <f t="shared" si="0"/>
        <v>1.9866700000000001E-2</v>
      </c>
      <c r="I9">
        <f t="shared" si="4"/>
        <v>1.2074700000000001E-2</v>
      </c>
      <c r="J9">
        <f t="shared" si="1"/>
        <v>11.7997753</v>
      </c>
      <c r="L9">
        <f t="shared" si="5"/>
        <v>345093</v>
      </c>
      <c r="M9">
        <f t="shared" si="6"/>
        <v>4.5442214999999999</v>
      </c>
      <c r="N9">
        <f t="shared" si="7"/>
        <v>1.5970700000000001E-2</v>
      </c>
      <c r="O9">
        <f t="shared" si="8"/>
        <v>11.7997753</v>
      </c>
    </row>
    <row r="10" spans="1:15" x14ac:dyDescent="0.25">
      <c r="A10" s="5">
        <v>385519400</v>
      </c>
      <c r="E10" s="10">
        <v>98112</v>
      </c>
      <c r="F10">
        <f t="shared" si="2"/>
        <v>0.38551940000000001</v>
      </c>
      <c r="G10">
        <f t="shared" si="3"/>
        <v>0.45544259999999998</v>
      </c>
      <c r="H10">
        <f t="shared" si="0"/>
        <v>4.2928000000000003E-3</v>
      </c>
      <c r="I10">
        <f t="shared" si="4"/>
        <v>4.0892999999999997E-3</v>
      </c>
      <c r="J10">
        <f t="shared" si="1"/>
        <v>0.77016309999999999</v>
      </c>
      <c r="L10">
        <f t="shared" si="5"/>
        <v>98112</v>
      </c>
      <c r="M10">
        <f t="shared" si="6"/>
        <v>0.42048099999999999</v>
      </c>
      <c r="N10">
        <f t="shared" si="7"/>
        <v>4.19105E-3</v>
      </c>
      <c r="O10">
        <f t="shared" si="8"/>
        <v>0.77016309999999999</v>
      </c>
    </row>
    <row r="11" spans="1:15" x14ac:dyDescent="0.25">
      <c r="A11" s="4">
        <v>299565100</v>
      </c>
      <c r="E11" s="11">
        <v>86344</v>
      </c>
      <c r="F11">
        <f t="shared" si="2"/>
        <v>0.29956509999999997</v>
      </c>
      <c r="G11">
        <f t="shared" si="3"/>
        <v>0.2912148</v>
      </c>
      <c r="H11">
        <f t="shared" si="0"/>
        <v>4.4234000000000001E-3</v>
      </c>
      <c r="I11">
        <f t="shared" si="4"/>
        <v>3.326E-3</v>
      </c>
      <c r="J11">
        <f t="shared" si="1"/>
        <v>0.55643540000000002</v>
      </c>
      <c r="L11">
        <f t="shared" si="5"/>
        <v>86344</v>
      </c>
      <c r="M11">
        <f t="shared" si="6"/>
        <v>0.29538995000000001</v>
      </c>
      <c r="N11">
        <f t="shared" si="7"/>
        <v>3.8747E-3</v>
      </c>
      <c r="O11">
        <f t="shared" si="8"/>
        <v>0.55643540000000002</v>
      </c>
    </row>
    <row r="12" spans="1:15" x14ac:dyDescent="0.25">
      <c r="A12" s="5">
        <v>937994500</v>
      </c>
      <c r="E12" s="10">
        <v>156888</v>
      </c>
      <c r="F12">
        <f t="shared" si="2"/>
        <v>0.93799449999999995</v>
      </c>
      <c r="G12">
        <f t="shared" si="3"/>
        <v>1.0429264</v>
      </c>
      <c r="H12">
        <f t="shared" si="0"/>
        <v>6.4624000000000001E-3</v>
      </c>
      <c r="I12">
        <f t="shared" si="4"/>
        <v>5.7437E-3</v>
      </c>
      <c r="J12">
        <f t="shared" si="1"/>
        <v>1.8525358000000001</v>
      </c>
      <c r="L12">
        <f t="shared" si="5"/>
        <v>156888</v>
      </c>
      <c r="M12">
        <f t="shared" si="6"/>
        <v>0.99046045000000005</v>
      </c>
      <c r="N12">
        <f t="shared" si="7"/>
        <v>6.1030500000000005E-3</v>
      </c>
      <c r="O12">
        <f t="shared" si="8"/>
        <v>1.8525358000000001</v>
      </c>
    </row>
    <row r="13" spans="1:15" x14ac:dyDescent="0.25">
      <c r="A13" s="4">
        <v>699900</v>
      </c>
      <c r="E13" s="11">
        <v>1657</v>
      </c>
      <c r="F13">
        <f t="shared" si="2"/>
        <v>6.9990000000000004E-4</v>
      </c>
      <c r="G13">
        <f t="shared" si="3"/>
        <v>7.3950000000000003E-4</v>
      </c>
      <c r="H13">
        <f t="shared" si="0"/>
        <v>8.3949999999999997E-4</v>
      </c>
      <c r="I13">
        <f t="shared" si="4"/>
        <v>5.2890000000000001E-4</v>
      </c>
      <c r="J13">
        <f t="shared" si="1"/>
        <v>7.6360000000000002E-4</v>
      </c>
      <c r="L13">
        <f t="shared" si="5"/>
        <v>1657</v>
      </c>
      <c r="M13">
        <f t="shared" si="6"/>
        <v>7.1969999999999998E-4</v>
      </c>
      <c r="N13">
        <f t="shared" si="7"/>
        <v>6.8420000000000004E-4</v>
      </c>
      <c r="O13">
        <f t="shared" si="8"/>
        <v>7.6360000000000002E-4</v>
      </c>
    </row>
    <row r="14" spans="1:15" x14ac:dyDescent="0.25">
      <c r="A14" s="5">
        <v>353200</v>
      </c>
      <c r="E14" s="10">
        <v>612</v>
      </c>
      <c r="F14">
        <f t="shared" si="2"/>
        <v>3.5320000000000002E-4</v>
      </c>
      <c r="G14">
        <f t="shared" si="3"/>
        <v>4.6230000000000002E-4</v>
      </c>
      <c r="H14">
        <f t="shared" si="0"/>
        <v>4.8000000000000001E-4</v>
      </c>
      <c r="I14">
        <f t="shared" si="4"/>
        <v>5.0029999999999996E-4</v>
      </c>
      <c r="J14">
        <f t="shared" si="1"/>
        <v>3.7369999999999998E-4</v>
      </c>
      <c r="L14">
        <f t="shared" si="5"/>
        <v>612</v>
      </c>
      <c r="M14">
        <f t="shared" si="6"/>
        <v>4.0775000000000002E-4</v>
      </c>
      <c r="N14">
        <f t="shared" si="7"/>
        <v>4.9014999999999996E-4</v>
      </c>
      <c r="O14">
        <f t="shared" si="8"/>
        <v>3.7369999999999998E-4</v>
      </c>
    </row>
    <row r="15" spans="1:15" x14ac:dyDescent="0.25">
      <c r="A15" s="4">
        <v>460300</v>
      </c>
      <c r="E15" s="11">
        <v>1377</v>
      </c>
      <c r="F15">
        <f t="shared" si="2"/>
        <v>4.6030000000000002E-4</v>
      </c>
      <c r="G15">
        <f t="shared" si="3"/>
        <v>5.1869999999999998E-4</v>
      </c>
      <c r="H15">
        <f t="shared" si="0"/>
        <v>5.0540000000000003E-4</v>
      </c>
      <c r="I15">
        <f t="shared" si="4"/>
        <v>5.7600000000000001E-4</v>
      </c>
      <c r="J15">
        <f t="shared" si="1"/>
        <v>6.5030000000000003E-4</v>
      </c>
      <c r="L15">
        <f t="shared" si="5"/>
        <v>1377</v>
      </c>
      <c r="M15">
        <f t="shared" si="6"/>
        <v>4.8950000000000003E-4</v>
      </c>
      <c r="N15">
        <f t="shared" si="7"/>
        <v>5.4070000000000008E-4</v>
      </c>
      <c r="O15">
        <f t="shared" si="8"/>
        <v>6.5030000000000003E-4</v>
      </c>
    </row>
    <row r="16" spans="1:15" x14ac:dyDescent="0.25">
      <c r="A16" s="5">
        <v>310300</v>
      </c>
      <c r="E16" s="10">
        <v>286</v>
      </c>
      <c r="F16">
        <f t="shared" si="2"/>
        <v>3.1030000000000001E-4</v>
      </c>
      <c r="G16">
        <f t="shared" si="3"/>
        <v>3.5270000000000001E-4</v>
      </c>
      <c r="H16">
        <f t="shared" si="0"/>
        <v>7.1580000000000005E-4</v>
      </c>
      <c r="I16">
        <f t="shared" si="4"/>
        <v>5.0529999999999998E-4</v>
      </c>
      <c r="J16">
        <f t="shared" si="1"/>
        <v>6.1090000000000005E-4</v>
      </c>
      <c r="L16">
        <f t="shared" si="5"/>
        <v>286</v>
      </c>
      <c r="M16">
        <f t="shared" si="6"/>
        <v>3.3149999999999998E-4</v>
      </c>
      <c r="N16">
        <f t="shared" si="7"/>
        <v>6.1055000000000007E-4</v>
      </c>
      <c r="O16">
        <f t="shared" si="8"/>
        <v>6.1090000000000005E-4</v>
      </c>
    </row>
    <row r="17" spans="1:15" x14ac:dyDescent="0.25">
      <c r="A17" s="4">
        <v>388500</v>
      </c>
      <c r="E17" s="11">
        <v>964</v>
      </c>
      <c r="F17">
        <f t="shared" si="2"/>
        <v>3.8850000000000001E-4</v>
      </c>
      <c r="G17">
        <f t="shared" si="3"/>
        <v>3.0079999999999999E-4</v>
      </c>
      <c r="H17">
        <f t="shared" si="0"/>
        <v>4.0969999999999998E-4</v>
      </c>
      <c r="I17">
        <f t="shared" si="4"/>
        <v>4.3150000000000003E-4</v>
      </c>
      <c r="J17">
        <f t="shared" si="1"/>
        <v>4.5520000000000001E-4</v>
      </c>
      <c r="L17">
        <f t="shared" si="5"/>
        <v>964</v>
      </c>
      <c r="M17">
        <f t="shared" si="6"/>
        <v>3.4465E-4</v>
      </c>
      <c r="N17">
        <f t="shared" si="7"/>
        <v>4.2060000000000003E-4</v>
      </c>
      <c r="O17">
        <f t="shared" si="8"/>
        <v>4.5520000000000001E-4</v>
      </c>
    </row>
    <row r="18" spans="1:15" x14ac:dyDescent="0.25">
      <c r="A18" s="5">
        <v>204700</v>
      </c>
      <c r="E18" s="10">
        <v>39</v>
      </c>
      <c r="F18">
        <f t="shared" si="2"/>
        <v>2.0469999999999999E-4</v>
      </c>
      <c r="G18">
        <f t="shared" si="3"/>
        <v>4.2620000000000001E-4</v>
      </c>
      <c r="H18">
        <f t="shared" si="0"/>
        <v>2.388E-4</v>
      </c>
      <c r="I18">
        <f t="shared" si="4"/>
        <v>4.9019999999999999E-4</v>
      </c>
      <c r="J18">
        <f t="shared" si="1"/>
        <v>3.4200000000000002E-4</v>
      </c>
      <c r="L18">
        <f t="shared" si="5"/>
        <v>39</v>
      </c>
      <c r="M18">
        <f t="shared" si="6"/>
        <v>3.1545E-4</v>
      </c>
      <c r="N18">
        <f t="shared" si="7"/>
        <v>3.6450000000000002E-4</v>
      </c>
      <c r="O18">
        <f t="shared" si="8"/>
        <v>3.4200000000000002E-4</v>
      </c>
    </row>
    <row r="19" spans="1:15" x14ac:dyDescent="0.25">
      <c r="A19" s="4">
        <v>275200</v>
      </c>
      <c r="E19" s="11">
        <v>199</v>
      </c>
      <c r="F19">
        <f t="shared" si="2"/>
        <v>2.7520000000000002E-4</v>
      </c>
      <c r="G19">
        <f t="shared" si="3"/>
        <v>3.1369999999999998E-4</v>
      </c>
      <c r="H19">
        <f t="shared" si="0"/>
        <v>6.6189999999999999E-4</v>
      </c>
      <c r="I19">
        <f t="shared" si="4"/>
        <v>3.7879999999999999E-4</v>
      </c>
      <c r="J19">
        <f t="shared" si="1"/>
        <v>2.8860000000000002E-4</v>
      </c>
      <c r="L19">
        <f t="shared" si="5"/>
        <v>199</v>
      </c>
      <c r="M19">
        <f t="shared" si="6"/>
        <v>2.9445000000000003E-4</v>
      </c>
      <c r="N19">
        <f t="shared" si="7"/>
        <v>5.2034999999999994E-4</v>
      </c>
      <c r="O19">
        <f t="shared" si="8"/>
        <v>2.8860000000000002E-4</v>
      </c>
    </row>
    <row r="20" spans="1:15" x14ac:dyDescent="0.25">
      <c r="A20" s="5">
        <v>212300</v>
      </c>
      <c r="E20" s="10">
        <v>237</v>
      </c>
      <c r="F20">
        <f t="shared" si="2"/>
        <v>2.1230000000000001E-4</v>
      </c>
      <c r="G20">
        <f t="shared" si="3"/>
        <v>3.5619999999999998E-4</v>
      </c>
      <c r="H20">
        <f t="shared" si="0"/>
        <v>2.8509999999999999E-4</v>
      </c>
      <c r="I20">
        <f t="shared" si="4"/>
        <v>4.0010000000000002E-4</v>
      </c>
      <c r="J20">
        <f t="shared" si="1"/>
        <v>3.033E-4</v>
      </c>
      <c r="L20">
        <f t="shared" si="5"/>
        <v>237</v>
      </c>
      <c r="M20">
        <f t="shared" si="6"/>
        <v>2.8425E-4</v>
      </c>
      <c r="N20">
        <f t="shared" si="7"/>
        <v>3.4259999999999998E-4</v>
      </c>
      <c r="O20">
        <f t="shared" si="8"/>
        <v>3.033E-4</v>
      </c>
    </row>
    <row r="21" spans="1:15" x14ac:dyDescent="0.25">
      <c r="A21" s="4">
        <v>258300</v>
      </c>
      <c r="E21" s="11">
        <v>71</v>
      </c>
      <c r="F21">
        <f t="shared" si="2"/>
        <v>2.5829999999999999E-4</v>
      </c>
      <c r="G21">
        <f t="shared" si="3"/>
        <v>3.2830000000000001E-4</v>
      </c>
      <c r="H21">
        <f t="shared" si="0"/>
        <v>3.078E-4</v>
      </c>
      <c r="I21">
        <f t="shared" si="4"/>
        <v>2.5310000000000003E-4</v>
      </c>
      <c r="J21">
        <f t="shared" si="1"/>
        <v>3.1110000000000003E-4</v>
      </c>
      <c r="L21">
        <f t="shared" si="5"/>
        <v>71</v>
      </c>
      <c r="M21">
        <f t="shared" si="6"/>
        <v>2.9330000000000003E-4</v>
      </c>
      <c r="N21">
        <f t="shared" si="7"/>
        <v>2.8045000000000001E-4</v>
      </c>
      <c r="O21">
        <f t="shared" si="8"/>
        <v>3.1110000000000003E-4</v>
      </c>
    </row>
    <row r="22" spans="1:15" x14ac:dyDescent="0.25">
      <c r="A22" s="5">
        <v>310800</v>
      </c>
      <c r="E22" s="10">
        <v>11</v>
      </c>
      <c r="F22">
        <f t="shared" si="2"/>
        <v>3.1080000000000002E-4</v>
      </c>
      <c r="G22">
        <f t="shared" si="3"/>
        <v>2.9579999999999998E-4</v>
      </c>
      <c r="H22">
        <f t="shared" si="0"/>
        <v>2.655E-4</v>
      </c>
      <c r="I22">
        <f t="shared" si="4"/>
        <v>4.6769999999999998E-4</v>
      </c>
      <c r="J22">
        <f t="shared" si="1"/>
        <v>2.8689999999999998E-4</v>
      </c>
      <c r="L22">
        <f t="shared" si="5"/>
        <v>11</v>
      </c>
      <c r="M22">
        <f t="shared" si="6"/>
        <v>3.033E-4</v>
      </c>
      <c r="N22">
        <f t="shared" si="7"/>
        <v>3.6660000000000002E-4</v>
      </c>
      <c r="O22">
        <f t="shared" si="8"/>
        <v>2.8689999999999998E-4</v>
      </c>
    </row>
    <row r="23" spans="1:15" x14ac:dyDescent="0.25">
      <c r="A23" s="4">
        <v>1222321500</v>
      </c>
    </row>
    <row r="24" spans="1:15" x14ac:dyDescent="0.25">
      <c r="A24" s="5">
        <v>1210603600</v>
      </c>
    </row>
    <row r="25" spans="1:15" x14ac:dyDescent="0.25">
      <c r="A25" s="4">
        <v>547045500</v>
      </c>
    </row>
    <row r="26" spans="1:15" x14ac:dyDescent="0.25">
      <c r="A26" s="5">
        <v>900094100</v>
      </c>
    </row>
    <row r="27" spans="1:15" x14ac:dyDescent="0.25">
      <c r="A27" s="4">
        <v>855406100</v>
      </c>
    </row>
    <row r="28" spans="1:15" x14ac:dyDescent="0.25">
      <c r="A28" s="5">
        <v>1258767000</v>
      </c>
    </row>
    <row r="29" spans="1:15" x14ac:dyDescent="0.25">
      <c r="A29" s="4">
        <v>4720010000</v>
      </c>
    </row>
    <row r="30" spans="1:15" x14ac:dyDescent="0.25">
      <c r="A30" s="5">
        <v>455442600</v>
      </c>
    </row>
    <row r="31" spans="1:15" x14ac:dyDescent="0.25">
      <c r="A31" s="4">
        <v>291214800</v>
      </c>
    </row>
    <row r="32" spans="1:15" x14ac:dyDescent="0.25">
      <c r="A32" s="5">
        <v>1042926400</v>
      </c>
    </row>
    <row r="33" spans="1:1" x14ac:dyDescent="0.25">
      <c r="A33" s="4">
        <v>739500</v>
      </c>
    </row>
    <row r="34" spans="1:1" x14ac:dyDescent="0.25">
      <c r="A34" s="5">
        <v>462300</v>
      </c>
    </row>
    <row r="35" spans="1:1" x14ac:dyDescent="0.25">
      <c r="A35" s="4">
        <v>518700</v>
      </c>
    </row>
    <row r="36" spans="1:1" x14ac:dyDescent="0.25">
      <c r="A36" s="5">
        <v>352700</v>
      </c>
    </row>
    <row r="37" spans="1:1" x14ac:dyDescent="0.25">
      <c r="A37" s="4">
        <v>300800</v>
      </c>
    </row>
    <row r="38" spans="1:1" x14ac:dyDescent="0.25">
      <c r="A38" s="5">
        <v>426200</v>
      </c>
    </row>
    <row r="39" spans="1:1" x14ac:dyDescent="0.25">
      <c r="A39" s="4">
        <v>313700</v>
      </c>
    </row>
    <row r="40" spans="1:1" x14ac:dyDescent="0.25">
      <c r="A40" s="5">
        <v>356200</v>
      </c>
    </row>
    <row r="41" spans="1:1" x14ac:dyDescent="0.25">
      <c r="A41" s="4">
        <v>328300</v>
      </c>
    </row>
    <row r="42" spans="1:1" x14ac:dyDescent="0.25">
      <c r="A42" s="5">
        <v>295800</v>
      </c>
    </row>
    <row r="43" spans="1:1" x14ac:dyDescent="0.25">
      <c r="A43" s="4">
        <v>27943700</v>
      </c>
    </row>
    <row r="44" spans="1:1" x14ac:dyDescent="0.25">
      <c r="A44" s="5">
        <v>7332700</v>
      </c>
    </row>
    <row r="45" spans="1:1" x14ac:dyDescent="0.25">
      <c r="A45" s="4">
        <v>4799600</v>
      </c>
    </row>
    <row r="46" spans="1:1" x14ac:dyDescent="0.25">
      <c r="A46" s="5">
        <v>7347100</v>
      </c>
    </row>
    <row r="47" spans="1:1" x14ac:dyDescent="0.25">
      <c r="A47" s="4">
        <v>5132800</v>
      </c>
    </row>
    <row r="48" spans="1:1" x14ac:dyDescent="0.25">
      <c r="A48" s="5">
        <v>8421700</v>
      </c>
    </row>
    <row r="49" spans="1:1" x14ac:dyDescent="0.25">
      <c r="A49" s="4">
        <v>19866700</v>
      </c>
    </row>
    <row r="50" spans="1:1" x14ac:dyDescent="0.25">
      <c r="A50" s="5">
        <v>4292800</v>
      </c>
    </row>
    <row r="51" spans="1:1" x14ac:dyDescent="0.25">
      <c r="A51" s="4">
        <v>4423400</v>
      </c>
    </row>
    <row r="52" spans="1:1" x14ac:dyDescent="0.25">
      <c r="A52" s="5">
        <v>6462400</v>
      </c>
    </row>
    <row r="53" spans="1:1" x14ac:dyDescent="0.25">
      <c r="A53" s="4">
        <v>839500</v>
      </c>
    </row>
    <row r="54" spans="1:1" x14ac:dyDescent="0.25">
      <c r="A54" s="5">
        <v>480000</v>
      </c>
    </row>
    <row r="55" spans="1:1" x14ac:dyDescent="0.25">
      <c r="A55" s="4">
        <v>505400</v>
      </c>
    </row>
    <row r="56" spans="1:1" x14ac:dyDescent="0.25">
      <c r="A56" s="5">
        <v>715800</v>
      </c>
    </row>
    <row r="57" spans="1:1" x14ac:dyDescent="0.25">
      <c r="A57" s="4">
        <v>409700</v>
      </c>
    </row>
    <row r="58" spans="1:1" x14ac:dyDescent="0.25">
      <c r="A58" s="5">
        <v>238800</v>
      </c>
    </row>
    <row r="59" spans="1:1" x14ac:dyDescent="0.25">
      <c r="A59" s="4">
        <v>661900</v>
      </c>
    </row>
    <row r="60" spans="1:1" x14ac:dyDescent="0.25">
      <c r="A60" s="5">
        <v>285100</v>
      </c>
    </row>
    <row r="61" spans="1:1" x14ac:dyDescent="0.25">
      <c r="A61" s="4">
        <v>307800</v>
      </c>
    </row>
    <row r="62" spans="1:1" x14ac:dyDescent="0.25">
      <c r="A62" s="5">
        <v>265500</v>
      </c>
    </row>
    <row r="63" spans="1:1" x14ac:dyDescent="0.25">
      <c r="A63" s="4">
        <v>9692400</v>
      </c>
    </row>
    <row r="64" spans="1:1" x14ac:dyDescent="0.25">
      <c r="A64" s="5">
        <v>5473900</v>
      </c>
    </row>
    <row r="65" spans="1:1" x14ac:dyDescent="0.25">
      <c r="A65" s="4">
        <v>4030900</v>
      </c>
    </row>
    <row r="66" spans="1:1" x14ac:dyDescent="0.25">
      <c r="A66" s="5">
        <v>5686300</v>
      </c>
    </row>
    <row r="67" spans="1:1" x14ac:dyDescent="0.25">
      <c r="A67" s="4">
        <v>4881600</v>
      </c>
    </row>
    <row r="68" spans="1:1" x14ac:dyDescent="0.25">
      <c r="A68" s="5">
        <v>9119700</v>
      </c>
    </row>
    <row r="69" spans="1:1" x14ac:dyDescent="0.25">
      <c r="A69" s="4">
        <v>12074700</v>
      </c>
    </row>
    <row r="70" spans="1:1" x14ac:dyDescent="0.25">
      <c r="A70" s="5">
        <v>4089300</v>
      </c>
    </row>
    <row r="71" spans="1:1" x14ac:dyDescent="0.25">
      <c r="A71" s="4">
        <v>3326000</v>
      </c>
    </row>
    <row r="72" spans="1:1" x14ac:dyDescent="0.25">
      <c r="A72" s="5">
        <v>5743700</v>
      </c>
    </row>
    <row r="73" spans="1:1" x14ac:dyDescent="0.25">
      <c r="A73" s="4">
        <v>528900</v>
      </c>
    </row>
    <row r="74" spans="1:1" x14ac:dyDescent="0.25">
      <c r="A74" s="5">
        <v>500300</v>
      </c>
    </row>
    <row r="75" spans="1:1" x14ac:dyDescent="0.25">
      <c r="A75" s="4">
        <v>576000</v>
      </c>
    </row>
    <row r="76" spans="1:1" x14ac:dyDescent="0.25">
      <c r="A76" s="5">
        <v>505300</v>
      </c>
    </row>
    <row r="77" spans="1:1" x14ac:dyDescent="0.25">
      <c r="A77" s="4">
        <v>431500</v>
      </c>
    </row>
    <row r="78" spans="1:1" x14ac:dyDescent="0.25">
      <c r="A78" s="5">
        <v>490200</v>
      </c>
    </row>
    <row r="79" spans="1:1" x14ac:dyDescent="0.25">
      <c r="A79" s="4">
        <v>378800</v>
      </c>
    </row>
    <row r="80" spans="1:1" x14ac:dyDescent="0.25">
      <c r="A80" s="5">
        <v>400100</v>
      </c>
    </row>
    <row r="81" spans="1:1" x14ac:dyDescent="0.25">
      <c r="A81" s="4">
        <v>253100</v>
      </c>
    </row>
    <row r="82" spans="1:1" x14ac:dyDescent="0.25">
      <c r="A82" s="5">
        <v>467700</v>
      </c>
    </row>
    <row r="83" spans="1:1" x14ac:dyDescent="0.25">
      <c r="A83" s="4">
        <v>2210449600</v>
      </c>
    </row>
    <row r="84" spans="1:1" x14ac:dyDescent="0.25">
      <c r="A84" s="5">
        <v>1147597500</v>
      </c>
    </row>
    <row r="85" spans="1:1" x14ac:dyDescent="0.25">
      <c r="A85" s="4">
        <v>454257300</v>
      </c>
    </row>
    <row r="86" spans="1:1" x14ac:dyDescent="0.25">
      <c r="A86" s="5">
        <v>892870100</v>
      </c>
    </row>
    <row r="87" spans="1:1" x14ac:dyDescent="0.25">
      <c r="A87" s="4">
        <v>670867300</v>
      </c>
    </row>
    <row r="88" spans="1:1" x14ac:dyDescent="0.25">
      <c r="A88" s="5">
        <v>2441433300</v>
      </c>
    </row>
    <row r="89" spans="1:1" x14ac:dyDescent="0.25">
      <c r="A89" s="4">
        <v>11799775300</v>
      </c>
    </row>
    <row r="90" spans="1:1" x14ac:dyDescent="0.25">
      <c r="A90" s="5">
        <v>770163100</v>
      </c>
    </row>
    <row r="91" spans="1:1" x14ac:dyDescent="0.25">
      <c r="A91" s="4">
        <v>556435400</v>
      </c>
    </row>
    <row r="92" spans="1:1" x14ac:dyDescent="0.25">
      <c r="A92" s="5">
        <v>1852535800</v>
      </c>
    </row>
    <row r="93" spans="1:1" x14ac:dyDescent="0.25">
      <c r="A93" s="4">
        <v>763600</v>
      </c>
    </row>
    <row r="94" spans="1:1" x14ac:dyDescent="0.25">
      <c r="A94" s="5">
        <v>373700</v>
      </c>
    </row>
    <row r="95" spans="1:1" x14ac:dyDescent="0.25">
      <c r="A95" s="4">
        <v>650300</v>
      </c>
    </row>
    <row r="96" spans="1:1" x14ac:dyDescent="0.25">
      <c r="A96" s="5">
        <v>610900</v>
      </c>
    </row>
    <row r="97" spans="1:1" x14ac:dyDescent="0.25">
      <c r="A97" s="4">
        <v>455200</v>
      </c>
    </row>
    <row r="98" spans="1:1" x14ac:dyDescent="0.25">
      <c r="A98" s="5">
        <v>342000</v>
      </c>
    </row>
    <row r="99" spans="1:1" x14ac:dyDescent="0.25">
      <c r="A99" s="4">
        <v>288600</v>
      </c>
    </row>
    <row r="100" spans="1:1" x14ac:dyDescent="0.25">
      <c r="A100" s="5">
        <v>303300</v>
      </c>
    </row>
    <row r="101" spans="1:1" x14ac:dyDescent="0.25">
      <c r="A101" s="4">
        <v>311100</v>
      </c>
    </row>
    <row r="102" spans="1:1" x14ac:dyDescent="0.25">
      <c r="A102" s="5">
        <v>286900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217C-6F19-4174-90DE-A451054C5868}">
  <dimension ref="A1:O102"/>
  <sheetViews>
    <sheetView tabSelected="1" topLeftCell="D1" zoomScale="101" workbookViewId="0">
      <selection activeCell="G22" sqref="G22"/>
    </sheetView>
  </sheetViews>
  <sheetFormatPr defaultRowHeight="15" x14ac:dyDescent="0.25"/>
  <cols>
    <col min="1" max="2" width="12.140625" bestFit="1" customWidth="1"/>
    <col min="5" max="5" width="9.28515625" bestFit="1" customWidth="1"/>
    <col min="6" max="6" width="12.140625" bestFit="1" customWidth="1"/>
    <col min="7" max="8" width="9.28515625" bestFit="1" customWidth="1"/>
  </cols>
  <sheetData>
    <row r="1" spans="1:15" x14ac:dyDescent="0.25">
      <c r="B1">
        <v>1000000000</v>
      </c>
    </row>
    <row r="2" spans="1:15" x14ac:dyDescent="0.25">
      <c r="E2" t="s">
        <v>105</v>
      </c>
      <c r="F2" t="s">
        <v>91</v>
      </c>
      <c r="H2" t="s">
        <v>99</v>
      </c>
      <c r="J2" t="s">
        <v>106</v>
      </c>
      <c r="L2" t="s">
        <v>105</v>
      </c>
      <c r="M2" t="s">
        <v>91</v>
      </c>
      <c r="N2" t="s">
        <v>99</v>
      </c>
      <c r="O2" t="s">
        <v>106</v>
      </c>
    </row>
    <row r="3" spans="1:15" x14ac:dyDescent="0.25">
      <c r="A3" s="4">
        <v>10307300</v>
      </c>
      <c r="E3" s="11">
        <v>182864</v>
      </c>
      <c r="F3">
        <f>A3/$B$1</f>
        <v>1.03073E-2</v>
      </c>
      <c r="G3">
        <f>A23/$B$1</f>
        <v>5.5604000000000001E-3</v>
      </c>
      <c r="H3">
        <f t="shared" ref="H3:H22" si="0">A43/$B$1</f>
        <v>9.7251999999999998E-3</v>
      </c>
      <c r="I3">
        <f>A63/$B$1</f>
        <v>6.7916000000000001E-3</v>
      </c>
      <c r="J3">
        <f t="shared" ref="J3:J22" si="1">A83/$B$1</f>
        <v>9.9804000000000004E-3</v>
      </c>
      <c r="L3">
        <f>E3</f>
        <v>182864</v>
      </c>
      <c r="M3">
        <f>(F3+G3)/2</f>
        <v>7.9338499999999992E-3</v>
      </c>
      <c r="N3">
        <f>(H3+I3)/2</f>
        <v>8.2583999999999991E-3</v>
      </c>
      <c r="O3">
        <f>J3</f>
        <v>9.9804000000000004E-3</v>
      </c>
    </row>
    <row r="4" spans="1:15" x14ac:dyDescent="0.25">
      <c r="A4" s="5">
        <v>5948700</v>
      </c>
      <c r="E4" s="10">
        <v>146704</v>
      </c>
      <c r="F4">
        <f t="shared" ref="F4:F22" si="2">A4/$B$1</f>
        <v>5.9487000000000003E-3</v>
      </c>
      <c r="G4">
        <f t="shared" ref="G4:G22" si="3">A24/$B$1</f>
        <v>4.3914999999999996E-3</v>
      </c>
      <c r="H4">
        <f t="shared" si="0"/>
        <v>6.9925999999999999E-3</v>
      </c>
      <c r="I4">
        <f t="shared" ref="I4:I22" si="4">A64/$B$1</f>
        <v>4.9624999999999999E-3</v>
      </c>
      <c r="J4">
        <f t="shared" si="1"/>
        <v>1.06E-3</v>
      </c>
      <c r="L4">
        <f t="shared" ref="L4:L22" si="5">E4</f>
        <v>146704</v>
      </c>
      <c r="M4">
        <f t="shared" ref="M4:M22" si="6">(F4+G4)/2</f>
        <v>5.1701000000000004E-3</v>
      </c>
      <c r="N4">
        <f t="shared" ref="N4:N22" si="7">(H4+I4)/2</f>
        <v>5.9775499999999999E-3</v>
      </c>
      <c r="O4">
        <f t="shared" ref="O4:O22" si="8">J4</f>
        <v>1.06E-3</v>
      </c>
    </row>
    <row r="5" spans="1:15" x14ac:dyDescent="0.25">
      <c r="A5" s="4">
        <v>2559200</v>
      </c>
      <c r="E5" s="11">
        <v>100554</v>
      </c>
      <c r="F5">
        <f t="shared" si="2"/>
        <v>2.5592000000000002E-3</v>
      </c>
      <c r="G5">
        <f t="shared" si="3"/>
        <v>2.8892000000000002E-3</v>
      </c>
      <c r="H5">
        <f t="shared" si="0"/>
        <v>3.3728E-3</v>
      </c>
      <c r="I5">
        <f t="shared" si="4"/>
        <v>4.0216000000000002E-3</v>
      </c>
      <c r="J5">
        <f t="shared" si="1"/>
        <v>7.4370000000000003E-4</v>
      </c>
      <c r="L5">
        <f t="shared" si="5"/>
        <v>100554</v>
      </c>
      <c r="M5">
        <f t="shared" si="6"/>
        <v>2.7242000000000004E-3</v>
      </c>
      <c r="N5">
        <f t="shared" si="7"/>
        <v>3.6972000000000003E-3</v>
      </c>
      <c r="O5">
        <f t="shared" si="8"/>
        <v>7.4370000000000003E-4</v>
      </c>
    </row>
    <row r="6" spans="1:15" x14ac:dyDescent="0.25">
      <c r="A6" s="5">
        <v>4017900</v>
      </c>
      <c r="E6" s="10">
        <v>149062</v>
      </c>
      <c r="F6">
        <f t="shared" si="2"/>
        <v>4.0178999999999996E-3</v>
      </c>
      <c r="G6">
        <f t="shared" si="3"/>
        <v>5.8853999999999998E-3</v>
      </c>
      <c r="H6">
        <f t="shared" si="0"/>
        <v>5.0555000000000001E-3</v>
      </c>
      <c r="I6">
        <f t="shared" si="4"/>
        <v>4.9569000000000002E-3</v>
      </c>
      <c r="J6">
        <f t="shared" si="1"/>
        <v>1.0563E-3</v>
      </c>
      <c r="L6">
        <f t="shared" si="5"/>
        <v>149062</v>
      </c>
      <c r="M6">
        <f t="shared" si="6"/>
        <v>4.9516500000000001E-3</v>
      </c>
      <c r="N6">
        <f t="shared" si="7"/>
        <v>5.0062000000000006E-3</v>
      </c>
      <c r="O6">
        <f t="shared" si="8"/>
        <v>1.0563E-3</v>
      </c>
    </row>
    <row r="7" spans="1:15" x14ac:dyDescent="0.25">
      <c r="A7" s="4">
        <v>5237800</v>
      </c>
      <c r="E7" s="11">
        <v>125304</v>
      </c>
      <c r="F7">
        <f t="shared" si="2"/>
        <v>5.2377999999999999E-3</v>
      </c>
      <c r="G7">
        <f t="shared" si="3"/>
        <v>3.692E-3</v>
      </c>
      <c r="H7">
        <f t="shared" si="0"/>
        <v>4.1339999999999997E-3</v>
      </c>
      <c r="I7">
        <f t="shared" si="4"/>
        <v>4.1459000000000001E-3</v>
      </c>
      <c r="J7">
        <f t="shared" si="1"/>
        <v>8.9610000000000004E-4</v>
      </c>
      <c r="L7">
        <f t="shared" si="5"/>
        <v>125304</v>
      </c>
      <c r="M7">
        <f t="shared" si="6"/>
        <v>4.4648999999999999E-3</v>
      </c>
      <c r="N7">
        <f t="shared" si="7"/>
        <v>4.1399499999999999E-3</v>
      </c>
      <c r="O7">
        <f t="shared" si="8"/>
        <v>8.9610000000000004E-4</v>
      </c>
    </row>
    <row r="8" spans="1:15" x14ac:dyDescent="0.25">
      <c r="A8" s="5">
        <v>8685500</v>
      </c>
      <c r="E8" s="10">
        <v>182094</v>
      </c>
      <c r="F8">
        <f t="shared" si="2"/>
        <v>8.6855000000000005E-3</v>
      </c>
      <c r="G8">
        <f t="shared" si="3"/>
        <v>5.1725E-3</v>
      </c>
      <c r="H8">
        <f t="shared" si="0"/>
        <v>1.01409E-2</v>
      </c>
      <c r="I8">
        <f t="shared" si="4"/>
        <v>9.3386000000000007E-3</v>
      </c>
      <c r="J8">
        <f t="shared" si="1"/>
        <v>9.7310999999999995E-3</v>
      </c>
      <c r="L8">
        <f t="shared" si="5"/>
        <v>182094</v>
      </c>
      <c r="M8">
        <f t="shared" si="6"/>
        <v>6.9290000000000003E-3</v>
      </c>
      <c r="N8">
        <f t="shared" si="7"/>
        <v>9.7397500000000001E-3</v>
      </c>
      <c r="O8">
        <f t="shared" si="8"/>
        <v>9.7310999999999995E-3</v>
      </c>
    </row>
    <row r="9" spans="1:15" x14ac:dyDescent="0.25">
      <c r="A9" s="4">
        <v>10571200</v>
      </c>
      <c r="E9" s="11">
        <v>345093</v>
      </c>
      <c r="F9">
        <f t="shared" si="2"/>
        <v>1.0571199999999999E-2</v>
      </c>
      <c r="G9">
        <f t="shared" si="3"/>
        <v>1.10685E-2</v>
      </c>
      <c r="H9">
        <f t="shared" si="0"/>
        <v>1.4101499999999999E-2</v>
      </c>
      <c r="I9">
        <f t="shared" si="4"/>
        <v>1.17205E-2</v>
      </c>
      <c r="J9">
        <f t="shared" si="1"/>
        <v>3.3303E-3</v>
      </c>
      <c r="L9">
        <f t="shared" si="5"/>
        <v>345093</v>
      </c>
      <c r="M9">
        <f t="shared" si="6"/>
        <v>1.0819849999999999E-2</v>
      </c>
      <c r="N9">
        <f t="shared" si="7"/>
        <v>1.2910999999999999E-2</v>
      </c>
      <c r="O9">
        <f t="shared" si="8"/>
        <v>3.3303E-3</v>
      </c>
    </row>
    <row r="10" spans="1:15" x14ac:dyDescent="0.25">
      <c r="A10" s="5">
        <v>3164100</v>
      </c>
      <c r="E10" s="10">
        <v>98112</v>
      </c>
      <c r="F10">
        <f t="shared" si="2"/>
        <v>3.1641E-3</v>
      </c>
      <c r="G10">
        <f t="shared" si="3"/>
        <v>3.0996000000000001E-3</v>
      </c>
      <c r="H10">
        <f t="shared" si="0"/>
        <v>3.8054999999999999E-3</v>
      </c>
      <c r="I10">
        <f t="shared" si="4"/>
        <v>3.2862999999999998E-3</v>
      </c>
      <c r="J10">
        <f t="shared" si="1"/>
        <v>6.2310000000000002E-4</v>
      </c>
      <c r="L10">
        <f t="shared" si="5"/>
        <v>98112</v>
      </c>
      <c r="M10">
        <f t="shared" si="6"/>
        <v>3.1318500000000003E-3</v>
      </c>
      <c r="N10">
        <f t="shared" si="7"/>
        <v>3.5458999999999998E-3</v>
      </c>
      <c r="O10">
        <f t="shared" si="8"/>
        <v>6.2310000000000002E-4</v>
      </c>
    </row>
    <row r="11" spans="1:15" x14ac:dyDescent="0.25">
      <c r="A11" s="4">
        <v>2715300</v>
      </c>
      <c r="E11" s="11">
        <v>86344</v>
      </c>
      <c r="F11">
        <f t="shared" si="2"/>
        <v>2.7152999999999999E-3</v>
      </c>
      <c r="G11">
        <f t="shared" si="3"/>
        <v>2.8760000000000001E-3</v>
      </c>
      <c r="H11">
        <f t="shared" si="0"/>
        <v>3.5517999999999999E-3</v>
      </c>
      <c r="I11">
        <f t="shared" si="4"/>
        <v>2.8436999999999998E-3</v>
      </c>
      <c r="J11">
        <f t="shared" si="1"/>
        <v>9.2150000000000001E-4</v>
      </c>
      <c r="L11">
        <f t="shared" si="5"/>
        <v>86344</v>
      </c>
      <c r="M11">
        <f t="shared" si="6"/>
        <v>2.7956500000000002E-3</v>
      </c>
      <c r="N11">
        <f t="shared" si="7"/>
        <v>3.1977500000000001E-3</v>
      </c>
      <c r="O11">
        <f t="shared" si="8"/>
        <v>9.2150000000000001E-4</v>
      </c>
    </row>
    <row r="12" spans="1:15" x14ac:dyDescent="0.25">
      <c r="A12" s="5">
        <v>5197900</v>
      </c>
      <c r="E12" s="10">
        <v>156888</v>
      </c>
      <c r="F12">
        <f t="shared" si="2"/>
        <v>5.1979000000000001E-3</v>
      </c>
      <c r="G12">
        <f t="shared" si="3"/>
        <v>7.3632000000000003E-3</v>
      </c>
      <c r="H12">
        <f t="shared" si="0"/>
        <v>5.6382000000000003E-3</v>
      </c>
      <c r="I12">
        <f t="shared" si="4"/>
        <v>5.1853999999999997E-3</v>
      </c>
      <c r="J12">
        <f t="shared" si="1"/>
        <v>1.2147E-3</v>
      </c>
      <c r="L12">
        <f t="shared" si="5"/>
        <v>156888</v>
      </c>
      <c r="M12">
        <f t="shared" si="6"/>
        <v>6.2805500000000002E-3</v>
      </c>
      <c r="N12">
        <f t="shared" si="7"/>
        <v>5.4117999999999996E-3</v>
      </c>
      <c r="O12">
        <f t="shared" si="8"/>
        <v>1.2147E-3</v>
      </c>
    </row>
    <row r="13" spans="1:15" x14ac:dyDescent="0.25">
      <c r="A13" s="4">
        <v>83900</v>
      </c>
      <c r="E13" s="11">
        <v>1657</v>
      </c>
      <c r="F13">
        <f t="shared" si="2"/>
        <v>8.3900000000000006E-5</v>
      </c>
      <c r="G13">
        <f t="shared" si="3"/>
        <v>5.8199999999999998E-5</v>
      </c>
      <c r="H13">
        <f t="shared" si="0"/>
        <v>1.147E-4</v>
      </c>
      <c r="I13">
        <f t="shared" si="4"/>
        <v>8.1299999999999997E-5</v>
      </c>
      <c r="J13">
        <f t="shared" si="1"/>
        <v>3.65E-5</v>
      </c>
      <c r="L13">
        <f t="shared" si="5"/>
        <v>1657</v>
      </c>
      <c r="M13">
        <f t="shared" si="6"/>
        <v>7.1050000000000006E-5</v>
      </c>
      <c r="N13">
        <f t="shared" si="7"/>
        <v>9.7999999999999997E-5</v>
      </c>
      <c r="O13">
        <f t="shared" si="8"/>
        <v>3.65E-5</v>
      </c>
    </row>
    <row r="14" spans="1:15" x14ac:dyDescent="0.25">
      <c r="A14" s="5">
        <v>24300</v>
      </c>
      <c r="E14" s="10">
        <v>612</v>
      </c>
      <c r="F14">
        <f t="shared" si="2"/>
        <v>2.4300000000000001E-5</v>
      </c>
      <c r="G14">
        <f t="shared" si="3"/>
        <v>2.6800000000000001E-5</v>
      </c>
      <c r="H14">
        <f t="shared" si="0"/>
        <v>4.7500000000000003E-5</v>
      </c>
      <c r="I14">
        <f t="shared" si="4"/>
        <v>5.5300000000000002E-5</v>
      </c>
      <c r="J14">
        <f t="shared" si="1"/>
        <v>2.6299999999999999E-5</v>
      </c>
      <c r="L14">
        <f t="shared" si="5"/>
        <v>612</v>
      </c>
      <c r="M14">
        <f t="shared" si="6"/>
        <v>2.5550000000000001E-5</v>
      </c>
      <c r="N14">
        <f t="shared" si="7"/>
        <v>5.1400000000000003E-5</v>
      </c>
      <c r="O14">
        <f t="shared" si="8"/>
        <v>2.6299999999999999E-5</v>
      </c>
    </row>
    <row r="15" spans="1:15" x14ac:dyDescent="0.25">
      <c r="A15" s="4">
        <v>54500</v>
      </c>
      <c r="E15" s="11">
        <v>1377</v>
      </c>
      <c r="F15">
        <f t="shared" si="2"/>
        <v>5.4500000000000003E-5</v>
      </c>
      <c r="G15">
        <f t="shared" si="3"/>
        <v>5.7200000000000001E-5</v>
      </c>
      <c r="H15">
        <f t="shared" si="0"/>
        <v>1.0715E-3</v>
      </c>
      <c r="I15">
        <f t="shared" si="4"/>
        <v>8.4300000000000003E-5</v>
      </c>
      <c r="J15">
        <f t="shared" si="1"/>
        <v>3.8000000000000002E-5</v>
      </c>
      <c r="L15">
        <f t="shared" si="5"/>
        <v>1377</v>
      </c>
      <c r="M15">
        <f t="shared" si="6"/>
        <v>5.5850000000000002E-5</v>
      </c>
      <c r="N15">
        <f t="shared" si="7"/>
        <v>5.7790000000000001E-4</v>
      </c>
      <c r="O15">
        <f t="shared" si="8"/>
        <v>3.8000000000000002E-5</v>
      </c>
    </row>
    <row r="16" spans="1:15" x14ac:dyDescent="0.25">
      <c r="A16" s="5">
        <v>13000</v>
      </c>
      <c r="E16" s="10">
        <v>286</v>
      </c>
      <c r="F16">
        <f t="shared" si="2"/>
        <v>1.2999999999999999E-5</v>
      </c>
      <c r="G16">
        <f t="shared" si="3"/>
        <v>1.3499999999999999E-5</v>
      </c>
      <c r="H16">
        <f t="shared" si="0"/>
        <v>2.05E-5</v>
      </c>
      <c r="I16">
        <f t="shared" si="4"/>
        <v>2.2799999999999999E-5</v>
      </c>
      <c r="J16">
        <f t="shared" si="1"/>
        <v>6.2000000000000003E-5</v>
      </c>
      <c r="L16">
        <f t="shared" si="5"/>
        <v>286</v>
      </c>
      <c r="M16">
        <f t="shared" si="6"/>
        <v>1.325E-5</v>
      </c>
      <c r="N16">
        <f t="shared" si="7"/>
        <v>2.1649999999999998E-5</v>
      </c>
      <c r="O16">
        <f t="shared" si="8"/>
        <v>6.2000000000000003E-5</v>
      </c>
    </row>
    <row r="17" spans="1:15" x14ac:dyDescent="0.25">
      <c r="A17" s="4">
        <v>36100</v>
      </c>
      <c r="E17" s="11">
        <v>964</v>
      </c>
      <c r="F17">
        <f t="shared" si="2"/>
        <v>3.6100000000000003E-5</v>
      </c>
      <c r="G17">
        <f t="shared" si="3"/>
        <v>3.96E-5</v>
      </c>
      <c r="H17">
        <f t="shared" si="0"/>
        <v>8.4699999999999999E-5</v>
      </c>
      <c r="I17">
        <f t="shared" si="4"/>
        <v>8.4800000000000001E-5</v>
      </c>
      <c r="J17">
        <f t="shared" si="1"/>
        <v>3.1900000000000003E-5</v>
      </c>
      <c r="L17">
        <f t="shared" si="5"/>
        <v>964</v>
      </c>
      <c r="M17">
        <f t="shared" si="6"/>
        <v>3.7849999999999998E-5</v>
      </c>
      <c r="N17">
        <f t="shared" si="7"/>
        <v>8.475E-5</v>
      </c>
      <c r="O17">
        <f t="shared" si="8"/>
        <v>3.1900000000000003E-5</v>
      </c>
    </row>
    <row r="18" spans="1:15" x14ac:dyDescent="0.25">
      <c r="A18" s="5">
        <v>8800</v>
      </c>
      <c r="E18" s="10">
        <v>39</v>
      </c>
      <c r="F18">
        <f t="shared" si="2"/>
        <v>8.8000000000000004E-6</v>
      </c>
      <c r="G18">
        <f t="shared" si="3"/>
        <v>5.6999999999999996E-6</v>
      </c>
      <c r="H18">
        <f t="shared" si="0"/>
        <v>5.9000000000000003E-6</v>
      </c>
      <c r="I18">
        <f t="shared" si="4"/>
        <v>4.8999999999999997E-6</v>
      </c>
      <c r="J18">
        <f t="shared" si="1"/>
        <v>2.1399999999999998E-5</v>
      </c>
      <c r="L18">
        <f t="shared" si="5"/>
        <v>39</v>
      </c>
      <c r="M18">
        <f t="shared" si="6"/>
        <v>7.25E-6</v>
      </c>
      <c r="N18">
        <f t="shared" si="7"/>
        <v>5.4E-6</v>
      </c>
      <c r="O18">
        <f t="shared" si="8"/>
        <v>2.1399999999999998E-5</v>
      </c>
    </row>
    <row r="19" spans="1:15" x14ac:dyDescent="0.25">
      <c r="A19" s="4">
        <v>17700</v>
      </c>
      <c r="E19" s="11">
        <v>199</v>
      </c>
      <c r="F19">
        <f t="shared" si="2"/>
        <v>1.77E-5</v>
      </c>
      <c r="G19">
        <f t="shared" si="3"/>
        <v>2.1299999999999999E-5</v>
      </c>
      <c r="H19">
        <f t="shared" si="0"/>
        <v>2.1299999999999999E-5</v>
      </c>
      <c r="I19">
        <f t="shared" si="4"/>
        <v>1.5500000000000001E-5</v>
      </c>
      <c r="J19">
        <f t="shared" si="1"/>
        <v>3.6000000000000001E-5</v>
      </c>
      <c r="L19">
        <f t="shared" si="5"/>
        <v>199</v>
      </c>
      <c r="M19">
        <f t="shared" si="6"/>
        <v>1.95E-5</v>
      </c>
      <c r="N19">
        <f t="shared" si="7"/>
        <v>1.84E-5</v>
      </c>
      <c r="O19">
        <f t="shared" si="8"/>
        <v>3.6000000000000001E-5</v>
      </c>
    </row>
    <row r="20" spans="1:15" x14ac:dyDescent="0.25">
      <c r="A20" s="5">
        <v>18700</v>
      </c>
      <c r="E20" s="10">
        <v>237</v>
      </c>
      <c r="F20">
        <f t="shared" si="2"/>
        <v>1.8700000000000001E-5</v>
      </c>
      <c r="G20">
        <f t="shared" si="3"/>
        <v>1.38E-5</v>
      </c>
      <c r="H20">
        <f t="shared" si="0"/>
        <v>1.26E-5</v>
      </c>
      <c r="I20">
        <f t="shared" si="4"/>
        <v>1.1199999999999999E-5</v>
      </c>
      <c r="J20">
        <f t="shared" si="1"/>
        <v>2.62E-5</v>
      </c>
      <c r="L20">
        <f t="shared" si="5"/>
        <v>237</v>
      </c>
      <c r="M20">
        <f t="shared" si="6"/>
        <v>1.6250000000000002E-5</v>
      </c>
      <c r="N20">
        <f t="shared" si="7"/>
        <v>1.19E-5</v>
      </c>
      <c r="O20">
        <f t="shared" si="8"/>
        <v>2.62E-5</v>
      </c>
    </row>
    <row r="21" spans="1:15" x14ac:dyDescent="0.25">
      <c r="A21" s="4">
        <v>8100</v>
      </c>
      <c r="E21" s="11">
        <v>71</v>
      </c>
      <c r="F21">
        <f t="shared" si="2"/>
        <v>8.1000000000000004E-6</v>
      </c>
      <c r="G21">
        <f t="shared" si="3"/>
        <v>5.9000000000000003E-6</v>
      </c>
      <c r="H21">
        <f t="shared" si="0"/>
        <v>5.4E-6</v>
      </c>
      <c r="I21">
        <f t="shared" si="4"/>
        <v>5.6999999999999996E-6</v>
      </c>
      <c r="J21">
        <f t="shared" si="1"/>
        <v>2.1399999999999998E-5</v>
      </c>
      <c r="L21">
        <f t="shared" si="5"/>
        <v>71</v>
      </c>
      <c r="M21">
        <f t="shared" si="6"/>
        <v>7.0000000000000007E-6</v>
      </c>
      <c r="N21">
        <f t="shared" si="7"/>
        <v>5.5499999999999994E-6</v>
      </c>
      <c r="O21">
        <f t="shared" si="8"/>
        <v>2.1399999999999998E-5</v>
      </c>
    </row>
    <row r="22" spans="1:15" x14ac:dyDescent="0.25">
      <c r="A22" s="5">
        <v>4900</v>
      </c>
      <c r="E22" s="10">
        <v>11</v>
      </c>
      <c r="F22">
        <f t="shared" si="2"/>
        <v>4.8999999999999997E-6</v>
      </c>
      <c r="G22">
        <f t="shared" si="3"/>
        <v>5.4E-6</v>
      </c>
      <c r="H22">
        <f t="shared" si="0"/>
        <v>2.3999999999999999E-6</v>
      </c>
      <c r="I22">
        <f t="shared" si="4"/>
        <v>2.2000000000000001E-6</v>
      </c>
      <c r="J22">
        <f t="shared" si="1"/>
        <v>2.23E-5</v>
      </c>
      <c r="L22">
        <f t="shared" si="5"/>
        <v>11</v>
      </c>
      <c r="M22">
        <f t="shared" si="6"/>
        <v>5.1499999999999998E-6</v>
      </c>
      <c r="N22">
        <f t="shared" si="7"/>
        <v>2.3E-6</v>
      </c>
      <c r="O22">
        <f t="shared" si="8"/>
        <v>2.23E-5</v>
      </c>
    </row>
    <row r="23" spans="1:15" x14ac:dyDescent="0.25">
      <c r="A23" s="4">
        <v>5560400</v>
      </c>
    </row>
    <row r="24" spans="1:15" x14ac:dyDescent="0.25">
      <c r="A24" s="5">
        <v>4391500</v>
      </c>
    </row>
    <row r="25" spans="1:15" x14ac:dyDescent="0.25">
      <c r="A25" s="4">
        <v>2889200</v>
      </c>
    </row>
    <row r="26" spans="1:15" x14ac:dyDescent="0.25">
      <c r="A26" s="5">
        <v>5885400</v>
      </c>
    </row>
    <row r="27" spans="1:15" x14ac:dyDescent="0.25">
      <c r="A27" s="4">
        <v>3692000</v>
      </c>
    </row>
    <row r="28" spans="1:15" x14ac:dyDescent="0.25">
      <c r="A28" s="5">
        <v>5172500</v>
      </c>
    </row>
    <row r="29" spans="1:15" x14ac:dyDescent="0.25">
      <c r="A29" s="4">
        <v>11068500</v>
      </c>
    </row>
    <row r="30" spans="1:15" x14ac:dyDescent="0.25">
      <c r="A30" s="5">
        <v>3099600</v>
      </c>
    </row>
    <row r="31" spans="1:15" x14ac:dyDescent="0.25">
      <c r="A31" s="4">
        <v>2876000</v>
      </c>
    </row>
    <row r="32" spans="1:15" x14ac:dyDescent="0.25">
      <c r="A32" s="5">
        <v>7363200</v>
      </c>
    </row>
    <row r="33" spans="1:1" x14ac:dyDescent="0.25">
      <c r="A33" s="4">
        <v>58200</v>
      </c>
    </row>
    <row r="34" spans="1:1" x14ac:dyDescent="0.25">
      <c r="A34" s="5">
        <v>26800</v>
      </c>
    </row>
    <row r="35" spans="1:1" x14ac:dyDescent="0.25">
      <c r="A35" s="4">
        <v>57200</v>
      </c>
    </row>
    <row r="36" spans="1:1" x14ac:dyDescent="0.25">
      <c r="A36" s="5">
        <v>13500</v>
      </c>
    </row>
    <row r="37" spans="1:1" x14ac:dyDescent="0.25">
      <c r="A37" s="4">
        <v>39600</v>
      </c>
    </row>
    <row r="38" spans="1:1" x14ac:dyDescent="0.25">
      <c r="A38" s="5">
        <v>5700</v>
      </c>
    </row>
    <row r="39" spans="1:1" x14ac:dyDescent="0.25">
      <c r="A39" s="4">
        <v>21300</v>
      </c>
    </row>
    <row r="40" spans="1:1" x14ac:dyDescent="0.25">
      <c r="A40" s="5">
        <v>13800</v>
      </c>
    </row>
    <row r="41" spans="1:1" x14ac:dyDescent="0.25">
      <c r="A41" s="4">
        <v>5900</v>
      </c>
    </row>
    <row r="42" spans="1:1" x14ac:dyDescent="0.25">
      <c r="A42" s="5">
        <v>5400</v>
      </c>
    </row>
    <row r="43" spans="1:1" x14ac:dyDescent="0.25">
      <c r="A43" s="4">
        <v>9725200</v>
      </c>
    </row>
    <row r="44" spans="1:1" x14ac:dyDescent="0.25">
      <c r="A44" s="5">
        <v>6992600</v>
      </c>
    </row>
    <row r="45" spans="1:1" x14ac:dyDescent="0.25">
      <c r="A45" s="4">
        <v>3372800</v>
      </c>
    </row>
    <row r="46" spans="1:1" x14ac:dyDescent="0.25">
      <c r="A46" s="5">
        <v>5055500</v>
      </c>
    </row>
    <row r="47" spans="1:1" x14ac:dyDescent="0.25">
      <c r="A47" s="4">
        <v>4134000</v>
      </c>
    </row>
    <row r="48" spans="1:1" x14ac:dyDescent="0.25">
      <c r="A48" s="5">
        <v>10140900</v>
      </c>
    </row>
    <row r="49" spans="1:1" x14ac:dyDescent="0.25">
      <c r="A49" s="4">
        <v>14101500</v>
      </c>
    </row>
    <row r="50" spans="1:1" x14ac:dyDescent="0.25">
      <c r="A50" s="5">
        <v>3805500</v>
      </c>
    </row>
    <row r="51" spans="1:1" x14ac:dyDescent="0.25">
      <c r="A51" s="4">
        <v>3551800</v>
      </c>
    </row>
    <row r="52" spans="1:1" x14ac:dyDescent="0.25">
      <c r="A52" s="5">
        <v>5638200</v>
      </c>
    </row>
    <row r="53" spans="1:1" x14ac:dyDescent="0.25">
      <c r="A53" s="4">
        <v>114700</v>
      </c>
    </row>
    <row r="54" spans="1:1" x14ac:dyDescent="0.25">
      <c r="A54" s="5">
        <v>47500</v>
      </c>
    </row>
    <row r="55" spans="1:1" x14ac:dyDescent="0.25">
      <c r="A55" s="4">
        <v>1071500</v>
      </c>
    </row>
    <row r="56" spans="1:1" x14ac:dyDescent="0.25">
      <c r="A56" s="5">
        <v>20500</v>
      </c>
    </row>
    <row r="57" spans="1:1" x14ac:dyDescent="0.25">
      <c r="A57" s="4">
        <v>84700</v>
      </c>
    </row>
    <row r="58" spans="1:1" x14ac:dyDescent="0.25">
      <c r="A58" s="5">
        <v>5900</v>
      </c>
    </row>
    <row r="59" spans="1:1" x14ac:dyDescent="0.25">
      <c r="A59" s="4">
        <v>21300</v>
      </c>
    </row>
    <row r="60" spans="1:1" x14ac:dyDescent="0.25">
      <c r="A60" s="5">
        <v>12600</v>
      </c>
    </row>
    <row r="61" spans="1:1" x14ac:dyDescent="0.25">
      <c r="A61" s="4">
        <v>5400</v>
      </c>
    </row>
    <row r="62" spans="1:1" x14ac:dyDescent="0.25">
      <c r="A62" s="5">
        <v>2400</v>
      </c>
    </row>
    <row r="63" spans="1:1" x14ac:dyDescent="0.25">
      <c r="A63" s="4">
        <v>6791600</v>
      </c>
    </row>
    <row r="64" spans="1:1" x14ac:dyDescent="0.25">
      <c r="A64" s="5">
        <v>4962500</v>
      </c>
    </row>
    <row r="65" spans="1:1" x14ac:dyDescent="0.25">
      <c r="A65" s="4">
        <v>4021600</v>
      </c>
    </row>
    <row r="66" spans="1:1" x14ac:dyDescent="0.25">
      <c r="A66" s="5">
        <v>4956900</v>
      </c>
    </row>
    <row r="67" spans="1:1" x14ac:dyDescent="0.25">
      <c r="A67" s="4">
        <v>4145900</v>
      </c>
    </row>
    <row r="68" spans="1:1" x14ac:dyDescent="0.25">
      <c r="A68" s="5">
        <v>9338600</v>
      </c>
    </row>
    <row r="69" spans="1:1" x14ac:dyDescent="0.25">
      <c r="A69" s="4">
        <v>11720500</v>
      </c>
    </row>
    <row r="70" spans="1:1" x14ac:dyDescent="0.25">
      <c r="A70" s="5">
        <v>3286300</v>
      </c>
    </row>
    <row r="71" spans="1:1" x14ac:dyDescent="0.25">
      <c r="A71" s="4">
        <v>2843700</v>
      </c>
    </row>
    <row r="72" spans="1:1" x14ac:dyDescent="0.25">
      <c r="A72" s="5">
        <v>5185400</v>
      </c>
    </row>
    <row r="73" spans="1:1" x14ac:dyDescent="0.25">
      <c r="A73" s="4">
        <v>81300</v>
      </c>
    </row>
    <row r="74" spans="1:1" x14ac:dyDescent="0.25">
      <c r="A74" s="5">
        <v>55300</v>
      </c>
    </row>
    <row r="75" spans="1:1" x14ac:dyDescent="0.25">
      <c r="A75" s="4">
        <v>84300</v>
      </c>
    </row>
    <row r="76" spans="1:1" x14ac:dyDescent="0.25">
      <c r="A76" s="5">
        <v>22800</v>
      </c>
    </row>
    <row r="77" spans="1:1" x14ac:dyDescent="0.25">
      <c r="A77" s="4">
        <v>84800</v>
      </c>
    </row>
    <row r="78" spans="1:1" x14ac:dyDescent="0.25">
      <c r="A78" s="5">
        <v>4900</v>
      </c>
    </row>
    <row r="79" spans="1:1" x14ac:dyDescent="0.25">
      <c r="A79" s="4">
        <v>15500</v>
      </c>
    </row>
    <row r="80" spans="1:1" x14ac:dyDescent="0.25">
      <c r="A80" s="5">
        <v>11200</v>
      </c>
    </row>
    <row r="81" spans="1:1" x14ac:dyDescent="0.25">
      <c r="A81" s="4">
        <v>5700</v>
      </c>
    </row>
    <row r="82" spans="1:1" x14ac:dyDescent="0.25">
      <c r="A82" s="5">
        <v>2200</v>
      </c>
    </row>
    <row r="83" spans="1:1" x14ac:dyDescent="0.25">
      <c r="A83" s="4">
        <v>9980400</v>
      </c>
    </row>
    <row r="84" spans="1:1" x14ac:dyDescent="0.25">
      <c r="A84" s="5">
        <v>1060000</v>
      </c>
    </row>
    <row r="85" spans="1:1" x14ac:dyDescent="0.25">
      <c r="A85" s="4">
        <v>743700</v>
      </c>
    </row>
    <row r="86" spans="1:1" x14ac:dyDescent="0.25">
      <c r="A86" s="5">
        <v>1056300</v>
      </c>
    </row>
    <row r="87" spans="1:1" x14ac:dyDescent="0.25">
      <c r="A87" s="4">
        <v>896100</v>
      </c>
    </row>
    <row r="88" spans="1:1" x14ac:dyDescent="0.25">
      <c r="A88" s="5">
        <v>9731100</v>
      </c>
    </row>
    <row r="89" spans="1:1" x14ac:dyDescent="0.25">
      <c r="A89" s="4">
        <v>3330300</v>
      </c>
    </row>
    <row r="90" spans="1:1" x14ac:dyDescent="0.25">
      <c r="A90" s="5">
        <v>623100</v>
      </c>
    </row>
    <row r="91" spans="1:1" x14ac:dyDescent="0.25">
      <c r="A91" s="4">
        <v>921500</v>
      </c>
    </row>
    <row r="92" spans="1:1" x14ac:dyDescent="0.25">
      <c r="A92" s="5">
        <v>1214700</v>
      </c>
    </row>
    <row r="93" spans="1:1" x14ac:dyDescent="0.25">
      <c r="A93" s="4">
        <v>36500</v>
      </c>
    </row>
    <row r="94" spans="1:1" x14ac:dyDescent="0.25">
      <c r="A94" s="5">
        <v>26300</v>
      </c>
    </row>
    <row r="95" spans="1:1" x14ac:dyDescent="0.25">
      <c r="A95" s="4">
        <v>38000</v>
      </c>
    </row>
    <row r="96" spans="1:1" x14ac:dyDescent="0.25">
      <c r="A96" s="5">
        <v>62000</v>
      </c>
    </row>
    <row r="97" spans="1:1" x14ac:dyDescent="0.25">
      <c r="A97" s="4">
        <v>31900</v>
      </c>
    </row>
    <row r="98" spans="1:1" x14ac:dyDescent="0.25">
      <c r="A98" s="5">
        <v>21400</v>
      </c>
    </row>
    <row r="99" spans="1:1" x14ac:dyDescent="0.25">
      <c r="A99" s="4">
        <v>36000</v>
      </c>
    </row>
    <row r="100" spans="1:1" x14ac:dyDescent="0.25">
      <c r="A100" s="5">
        <v>26200</v>
      </c>
    </row>
    <row r="101" spans="1:1" x14ac:dyDescent="0.25">
      <c r="A101" s="4">
        <v>21400</v>
      </c>
    </row>
    <row r="102" spans="1:1" x14ac:dyDescent="0.25">
      <c r="A102" s="5">
        <v>22300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5480-0F18-4509-B530-9B74553E5E0D}">
  <sheetPr codeName="Blad7"/>
  <dimension ref="A1:BF65"/>
  <sheetViews>
    <sheetView zoomScale="107" workbookViewId="0">
      <selection activeCell="R22" sqref="R22"/>
    </sheetView>
  </sheetViews>
  <sheetFormatPr defaultRowHeight="15" x14ac:dyDescent="0.25"/>
  <cols>
    <col min="2" max="2" width="12.5703125" bestFit="1" customWidth="1"/>
  </cols>
  <sheetData>
    <row r="1" spans="1:32" x14ac:dyDescent="0.25">
      <c r="A1" t="s">
        <v>32</v>
      </c>
      <c r="B1" s="6" t="str" cm="1">
        <f t="array" ref="B1">INDEX($A$1:$A$58,ROW()*2-1)</f>
        <v>a</v>
      </c>
      <c r="C1" s="6" cm="1">
        <f t="array" ref="C1">INDEX($A$1:$A$58,ROW()*2)</f>
        <v>1050</v>
      </c>
      <c r="E1" t="s">
        <v>32</v>
      </c>
      <c r="F1" s="6" t="str" cm="1">
        <f t="array" ref="F1">INDEX(E$1:E$58,ROW()*2-1)</f>
        <v>a</v>
      </c>
      <c r="G1" s="6" cm="1">
        <f t="array" ref="G1">INDEX(E$1:E$58,ROW()*2)</f>
        <v>185</v>
      </c>
      <c r="I1" t="s">
        <v>32</v>
      </c>
      <c r="J1" s="6" t="str" cm="1">
        <f t="array" ref="J1">INDEX(I$1:I$58,ROW()*2-1)</f>
        <v>a</v>
      </c>
      <c r="K1" s="6" cm="1">
        <f t="array" ref="K1">INDEX(I$1:I$58,ROW()*2)</f>
        <v>347</v>
      </c>
      <c r="M1" t="s">
        <v>32</v>
      </c>
      <c r="N1" s="6" t="str" cm="1">
        <f t="array" ref="N1">INDEX(M$1:M$58,ROW()*2-1)</f>
        <v>a</v>
      </c>
      <c r="O1" s="6" cm="1">
        <f t="array" ref="O1">INDEX(M$1:M$58,ROW()*2)</f>
        <v>938</v>
      </c>
    </row>
    <row r="2" spans="1:32" x14ac:dyDescent="0.25">
      <c r="A2">
        <v>1050</v>
      </c>
      <c r="B2" s="6" t="str" cm="1">
        <f t="array" ref="B2">INDEX($A$1:$A$58,ROW()*2-1)</f>
        <v xml:space="preserve"> b</v>
      </c>
      <c r="C2" s="6" cm="1">
        <f t="array" ref="C2">INDEX($A$1:$A$58,ROW()*2)</f>
        <v>106</v>
      </c>
      <c r="E2">
        <v>185</v>
      </c>
      <c r="F2" s="6" t="str" cm="1">
        <f t="array" ref="F2">INDEX($E$1:$E$58,ROW()*2-1)</f>
        <v>b</v>
      </c>
      <c r="G2" s="6" cm="1">
        <f t="array" ref="G2">INDEX($E$1:$E$58,ROW()*2)</f>
        <v>235</v>
      </c>
      <c r="I2">
        <v>347</v>
      </c>
      <c r="J2" s="6" t="str" cm="1">
        <f t="array" ref="J2">INDEX(I$1:I$58,ROW()*2-1)</f>
        <v>b</v>
      </c>
      <c r="K2" s="6" cm="1">
        <f t="array" ref="K2">INDEX(I$1:I$58,ROW()*2)</f>
        <v>312</v>
      </c>
      <c r="M2">
        <v>938</v>
      </c>
      <c r="N2" s="6" t="str" cm="1">
        <f t="array" ref="N2">INDEX(M$1:M$58,ROW()*2-1)</f>
        <v>b</v>
      </c>
      <c r="O2" s="6" cm="1">
        <f t="array" ref="O2">INDEX(M$1:M$58,ROW()*2)</f>
        <v>90</v>
      </c>
      <c r="AF2" t="s">
        <v>34</v>
      </c>
    </row>
    <row r="3" spans="1:32" x14ac:dyDescent="0.25">
      <c r="A3" t="s">
        <v>35</v>
      </c>
      <c r="B3" s="6" t="str" cm="1">
        <f t="array" ref="B3">INDEX($A$1:$A$58,ROW()*2-1)</f>
        <v xml:space="preserve"> c</v>
      </c>
      <c r="C3" s="6" cm="1">
        <f t="array" ref="C3">INDEX($A$1:$A$58,ROW()*2)</f>
        <v>109</v>
      </c>
      <c r="E3" t="s">
        <v>62</v>
      </c>
      <c r="F3" s="6" t="str" cm="1">
        <f t="array" ref="F3">INDEX($E$1:$E$58,ROW()*2-1)</f>
        <v>c</v>
      </c>
      <c r="G3" s="6" cm="1">
        <f t="array" ref="G3">INDEX($E$1:$E$58,ROW()*2)</f>
        <v>139</v>
      </c>
      <c r="I3" t="s">
        <v>62</v>
      </c>
      <c r="J3" s="6" t="str" cm="1">
        <f t="array" ref="J3">INDEX(I$1:I$58,ROW()*2-1)</f>
        <v>c</v>
      </c>
      <c r="K3" s="6" cm="1">
        <f t="array" ref="K3">INDEX(I$1:I$58,ROW()*2)</f>
        <v>329</v>
      </c>
      <c r="M3" t="s">
        <v>62</v>
      </c>
      <c r="N3" s="6" t="str" cm="1">
        <f t="array" ref="N3">INDEX(M$1:M$58,ROW()*2-1)</f>
        <v>c</v>
      </c>
      <c r="O3" s="6" cm="1">
        <f t="array" ref="O3">INDEX(M$1:M$58,ROW()*2)</f>
        <v>141</v>
      </c>
    </row>
    <row r="4" spans="1:32" x14ac:dyDescent="0.25">
      <c r="A4">
        <v>106</v>
      </c>
      <c r="B4" s="6" t="str" cm="1">
        <f t="array" ref="B4">INDEX($A$1:$A$58,ROW()*2-1)</f>
        <v xml:space="preserve"> d</v>
      </c>
      <c r="C4" s="6" cm="1">
        <f t="array" ref="C4">INDEX($A$1:$A$58,ROW()*2)</f>
        <v>497</v>
      </c>
      <c r="E4">
        <v>235</v>
      </c>
      <c r="F4" s="6" t="str" cm="1">
        <f t="array" ref="F4">INDEX($E$1:$E$58,ROW()*2-1)</f>
        <v>d</v>
      </c>
      <c r="G4" s="6" cm="1">
        <f t="array" ref="G4">INDEX($E$1:$E$58,ROW()*2)</f>
        <v>1050</v>
      </c>
      <c r="I4">
        <v>312</v>
      </c>
      <c r="J4" s="6" t="str" cm="1">
        <f t="array" ref="J4">INDEX(I$1:I$58,ROW()*2-1)</f>
        <v>d</v>
      </c>
      <c r="K4" s="6" cm="1">
        <f t="array" ref="K4">INDEX(I$1:I$58,ROW()*2)</f>
        <v>321</v>
      </c>
      <c r="M4">
        <v>90</v>
      </c>
      <c r="N4" s="6" t="str" cm="1">
        <f t="array" ref="N4">INDEX(M$1:M$58,ROW()*2-1)</f>
        <v>d</v>
      </c>
      <c r="O4" s="6" cm="1">
        <f t="array" ref="O4">INDEX(M$1:M$58,ROW()*2)</f>
        <v>437</v>
      </c>
    </row>
    <row r="5" spans="1:32" x14ac:dyDescent="0.25">
      <c r="A5" t="s">
        <v>36</v>
      </c>
      <c r="B5" s="6" t="str" cm="1">
        <f t="array" ref="B5">INDEX($A$1:$A$58,ROW()*2-1)</f>
        <v xml:space="preserve"> e</v>
      </c>
      <c r="C5" s="6" cm="1">
        <f t="array" ref="C5">INDEX($A$1:$A$58,ROW()*2)</f>
        <v>833</v>
      </c>
      <c r="E5" t="s">
        <v>63</v>
      </c>
      <c r="F5" s="6" t="str" cm="1">
        <f t="array" ref="F5">INDEX($E$1:$E$58,ROW()*2-1)</f>
        <v>e</v>
      </c>
      <c r="G5" s="6" cm="1">
        <f t="array" ref="G5">INDEX($E$1:$E$58,ROW()*2)</f>
        <v>106</v>
      </c>
      <c r="I5" t="s">
        <v>63</v>
      </c>
      <c r="J5" s="6" t="str" cm="1">
        <f t="array" ref="J5">INDEX(I$1:I$58,ROW()*2-1)</f>
        <v>e</v>
      </c>
      <c r="K5" s="6" cm="1">
        <f t="array" ref="K5">INDEX(I$1:I$58,ROW()*2)</f>
        <v>342</v>
      </c>
      <c r="M5" t="s">
        <v>63</v>
      </c>
      <c r="N5" s="6" t="str" cm="1">
        <f t="array" ref="N5">INDEX(M$1:M$58,ROW()*2-1)</f>
        <v>e</v>
      </c>
      <c r="O5" s="6" cm="1">
        <f t="array" ref="O5">INDEX(M$1:M$58,ROW()*2)</f>
        <v>986</v>
      </c>
    </row>
    <row r="6" spans="1:32" x14ac:dyDescent="0.25">
      <c r="A6">
        <v>109</v>
      </c>
      <c r="B6" s="6" t="str" cm="1">
        <f t="array" ref="B6">INDEX($A$1:$A$58,ROW()*2-1)</f>
        <v xml:space="preserve"> f</v>
      </c>
      <c r="C6" s="6" cm="1">
        <f t="array" ref="C6">INDEX($A$1:$A$58,ROW()*2)</f>
        <v>229</v>
      </c>
      <c r="E6">
        <v>139</v>
      </c>
      <c r="F6" s="6" t="str" cm="1">
        <f t="array" ref="F6">INDEX($E$1:$E$58,ROW()*2-1)</f>
        <v>f</v>
      </c>
      <c r="G6" s="6" cm="1">
        <f t="array" ref="G6">INDEX($E$1:$E$58,ROW()*2)</f>
        <v>109</v>
      </c>
      <c r="I6">
        <v>329</v>
      </c>
      <c r="J6" s="6" t="str" cm="1">
        <f t="array" ref="J6">INDEX(I$1:I$58,ROW()*2-1)</f>
        <v>f</v>
      </c>
      <c r="K6" s="6" cm="1">
        <f t="array" ref="K6">INDEX(I$1:I$58,ROW()*2)</f>
        <v>341</v>
      </c>
      <c r="M6">
        <v>141</v>
      </c>
      <c r="N6" s="6" t="str" cm="1">
        <f t="array" ref="N6">INDEX(M$1:M$58,ROW()*2-1)</f>
        <v>f</v>
      </c>
      <c r="O6" s="6" cm="1">
        <f t="array" ref="O6">INDEX(M$1:M$58,ROW()*2)</f>
        <v>279</v>
      </c>
    </row>
    <row r="7" spans="1:32" x14ac:dyDescent="0.25">
      <c r="A7" t="s">
        <v>37</v>
      </c>
      <c r="B7" s="6" t="str" cm="1">
        <f t="array" ref="B7">INDEX($A$1:$A$58,ROW()*2-1)</f>
        <v xml:space="preserve"> g</v>
      </c>
      <c r="C7" s="6" cm="1">
        <f t="array" ref="C7">INDEX($A$1:$A$58,ROW()*2)</f>
        <v>359</v>
      </c>
      <c r="E7" t="s">
        <v>64</v>
      </c>
      <c r="F7" s="6" t="str" cm="1">
        <f t="array" ref="F7">INDEX($E$1:$E$58,ROW()*2-1)</f>
        <v>g</v>
      </c>
      <c r="G7" s="6" cm="1">
        <f t="array" ref="G7">INDEX($E$1:$E$58,ROW()*2)</f>
        <v>497</v>
      </c>
      <c r="I7" t="s">
        <v>64</v>
      </c>
      <c r="J7" s="6" t="str" cm="1">
        <f t="array" ref="J7">INDEX(I$1:I$58,ROW()*2-1)</f>
        <v>g</v>
      </c>
      <c r="K7" s="6" cm="1">
        <f t="array" ref="K7">INDEX(I$1:I$58,ROW()*2)</f>
        <v>353</v>
      </c>
      <c r="M7" t="s">
        <v>64</v>
      </c>
      <c r="N7" s="6" t="str" cm="1">
        <f t="array" ref="N7">INDEX(M$1:M$58,ROW()*2-1)</f>
        <v>g</v>
      </c>
      <c r="O7" s="6" cm="1">
        <f t="array" ref="O7">INDEX(M$1:M$58,ROW()*2)</f>
        <v>377</v>
      </c>
    </row>
    <row r="8" spans="1:32" x14ac:dyDescent="0.25">
      <c r="A8">
        <v>497</v>
      </c>
      <c r="B8" s="6" t="str" cm="1">
        <f t="array" ref="B8">INDEX($A$1:$A$58,ROW()*2-1)</f>
        <v xml:space="preserve"> h</v>
      </c>
      <c r="C8" s="6" cm="1">
        <f t="array" ref="C8">INDEX($A$1:$A$58,ROW()*2)</f>
        <v>305</v>
      </c>
      <c r="E8">
        <v>1050</v>
      </c>
      <c r="F8" s="6" t="str" cm="1">
        <f t="array" ref="F8">INDEX($E$1:$E$58,ROW()*2-1)</f>
        <v>h</v>
      </c>
      <c r="G8" s="6" cm="1">
        <f t="array" ref="G8">INDEX($E$1:$E$58,ROW()*2)</f>
        <v>833</v>
      </c>
      <c r="I8">
        <v>321</v>
      </c>
      <c r="J8" s="6" t="str" cm="1">
        <f t="array" ref="J8">INDEX(I$1:I$58,ROW()*2-1)</f>
        <v>h</v>
      </c>
      <c r="K8" s="6" cm="1">
        <f t="array" ref="K8">INDEX(I$1:I$58,ROW()*2)</f>
        <v>341</v>
      </c>
      <c r="M8">
        <v>437</v>
      </c>
      <c r="N8" s="6" t="str" cm="1">
        <f t="array" ref="N8">INDEX(M$1:M$58,ROW()*2-1)</f>
        <v>h</v>
      </c>
      <c r="O8" s="6" cm="1">
        <f t="array" ref="O8">INDEX(M$1:M$58,ROW()*2)</f>
        <v>271</v>
      </c>
    </row>
    <row r="9" spans="1:32" x14ac:dyDescent="0.25">
      <c r="A9" t="s">
        <v>38</v>
      </c>
      <c r="B9" s="6" t="str" cm="1">
        <f t="array" ref="B9">INDEX($A$1:$A$58,ROW()*2-1)</f>
        <v xml:space="preserve"> i</v>
      </c>
      <c r="C9" s="6" cm="1">
        <f t="array" ref="C9">INDEX($A$1:$A$58,ROW()*2)</f>
        <v>467</v>
      </c>
      <c r="E9" t="s">
        <v>65</v>
      </c>
      <c r="F9" s="6" t="str" cm="1">
        <f t="array" ref="F9">INDEX($E$1:$E$58,ROW()*2-1)</f>
        <v>i</v>
      </c>
      <c r="G9" s="6" cm="1">
        <f t="array" ref="G9">INDEX($E$1:$E$58,ROW()*2)</f>
        <v>229</v>
      </c>
      <c r="I9" t="s">
        <v>65</v>
      </c>
      <c r="J9" s="6" t="str" cm="1">
        <f t="array" ref="J9">INDEX(I$1:I$58,ROW()*2-1)</f>
        <v>i</v>
      </c>
      <c r="K9" s="6" cm="1">
        <f t="array" ref="K9">INDEX(I$1:I$58,ROW()*2)</f>
        <v>342</v>
      </c>
      <c r="M9" t="s">
        <v>65</v>
      </c>
      <c r="N9" s="6" t="str" cm="1">
        <f t="array" ref="N9">INDEX(M$1:M$58,ROW()*2-1)</f>
        <v>i</v>
      </c>
      <c r="O9" s="6" cm="1">
        <f t="array" ref="O9">INDEX(M$1:M$58,ROW()*2)</f>
        <v>541</v>
      </c>
    </row>
    <row r="10" spans="1:32" x14ac:dyDescent="0.25">
      <c r="A10">
        <v>833</v>
      </c>
      <c r="B10" s="6" t="str" cm="1">
        <f t="array" ref="B10">INDEX($A$1:$A$58,ROW()*2-1)</f>
        <v xml:space="preserve"> j</v>
      </c>
      <c r="C10" s="6" cm="1">
        <f t="array" ref="C10">INDEX($A$1:$A$58,ROW()*2)</f>
        <v>165</v>
      </c>
      <c r="E10">
        <v>106</v>
      </c>
      <c r="F10" s="6" t="str" cm="1">
        <f t="array" ref="F10">INDEX($E$1:$E$58,ROW()*2-1)</f>
        <v>j</v>
      </c>
      <c r="G10" s="6" cm="1">
        <f t="array" ref="G10">INDEX($E$1:$E$58,ROW()*2)</f>
        <v>359</v>
      </c>
      <c r="I10">
        <v>342</v>
      </c>
      <c r="J10" s="6" t="str" cm="1">
        <f t="array" ref="J10">INDEX(I$1:I$58,ROW()*2-1)</f>
        <v>j</v>
      </c>
      <c r="K10" s="6" cm="1">
        <f t="array" ref="K10">INDEX(I$1:I$58,ROW()*2)</f>
        <v>337</v>
      </c>
      <c r="M10">
        <v>986</v>
      </c>
      <c r="N10" s="6" t="str" cm="1">
        <f t="array" ref="N10">INDEX(M$1:M$58,ROW()*2-1)</f>
        <v>j</v>
      </c>
      <c r="O10" s="6" cm="1">
        <f t="array" ref="O10">INDEX(M$1:M$58,ROW()*2)</f>
        <v>197</v>
      </c>
    </row>
    <row r="11" spans="1:32" x14ac:dyDescent="0.25">
      <c r="A11" t="s">
        <v>39</v>
      </c>
      <c r="B11" s="6" t="str" cm="1">
        <f t="array" ref="B11">INDEX($A$1:$A$58,ROW()*2-1)</f>
        <v xml:space="preserve"> k</v>
      </c>
      <c r="C11" s="6" cm="1">
        <f t="array" ref="C11">INDEX($A$1:$A$58,ROW()*2)</f>
        <v>253</v>
      </c>
      <c r="E11" t="s">
        <v>66</v>
      </c>
      <c r="F11" s="6" t="str" cm="1">
        <f t="array" ref="F11">INDEX($E$1:$E$58,ROW()*2-1)</f>
        <v>k</v>
      </c>
      <c r="G11" s="6" cm="1">
        <f t="array" ref="G11">INDEX($E$1:$E$58,ROW()*2)</f>
        <v>305</v>
      </c>
      <c r="I11" t="s">
        <v>66</v>
      </c>
      <c r="J11" s="6" t="str" cm="1">
        <f t="array" ref="J11">INDEX(I$1:I$58,ROW()*2-1)</f>
        <v>k</v>
      </c>
      <c r="K11" s="6" cm="1">
        <f t="array" ref="K11">INDEX(I$1:I$58,ROW()*2)</f>
        <v>357</v>
      </c>
      <c r="M11" t="s">
        <v>66</v>
      </c>
      <c r="N11" s="6" t="str" cm="1">
        <f t="array" ref="N11">INDEX(M$1:M$58,ROW()*2-1)</f>
        <v>k</v>
      </c>
      <c r="O11" s="6" cm="1">
        <f t="array" ref="O11">INDEX(M$1:M$58,ROW()*2)</f>
        <v>356</v>
      </c>
    </row>
    <row r="12" spans="1:32" x14ac:dyDescent="0.25">
      <c r="A12">
        <v>229</v>
      </c>
      <c r="B12" s="6" t="str" cm="1">
        <f t="array" ref="B12">INDEX($A$1:$A$58,ROW()*2-1)</f>
        <v xml:space="preserve"> l</v>
      </c>
      <c r="C12" s="6" cm="1">
        <f t="array" ref="C12">INDEX($A$1:$A$58,ROW()*2)</f>
        <v>443</v>
      </c>
      <c r="E12">
        <v>109</v>
      </c>
      <c r="F12" s="6" t="str" cm="1">
        <f t="array" ref="F12">INDEX($E$1:$E$58,ROW()*2-1)</f>
        <v>l</v>
      </c>
      <c r="G12" s="6" cm="1">
        <f t="array" ref="G12">INDEX($E$1:$E$58,ROW()*2)</f>
        <v>467</v>
      </c>
      <c r="I12">
        <v>341</v>
      </c>
      <c r="J12" s="6" t="str" cm="1">
        <f t="array" ref="J12">INDEX(I$1:I$58,ROW()*2-1)</f>
        <v>l</v>
      </c>
      <c r="K12" s="6" cm="1">
        <f t="array" ref="K12">INDEX(I$1:I$58,ROW()*2)</f>
        <v>374</v>
      </c>
      <c r="M12">
        <v>279</v>
      </c>
      <c r="N12" s="6" t="str" cm="1">
        <f t="array" ref="N12">INDEX(M$1:M$58,ROW()*2-1)</f>
        <v>l</v>
      </c>
      <c r="O12" s="6" cm="1">
        <f t="array" ref="O12">INDEX(M$1:M$58,ROW()*2)</f>
        <v>484</v>
      </c>
    </row>
    <row r="13" spans="1:32" x14ac:dyDescent="0.25">
      <c r="A13" t="s">
        <v>40</v>
      </c>
      <c r="B13" s="6" t="str" cm="1">
        <f t="array" ref="B13">INDEX($A$1:$A$58,ROW()*2-1)</f>
        <v xml:space="preserve"> m</v>
      </c>
      <c r="C13" s="6" cm="1">
        <f t="array" ref="C13">INDEX($A$1:$A$58,ROW()*2)</f>
        <v>405</v>
      </c>
      <c r="E13" t="s">
        <v>67</v>
      </c>
      <c r="F13" s="6" t="str" cm="1">
        <f t="array" ref="F13">INDEX($E$1:$E$58,ROW()*2-1)</f>
        <v>m</v>
      </c>
      <c r="G13" s="6" cm="1">
        <f t="array" ref="G13">INDEX($E$1:$E$58,ROW()*2)</f>
        <v>165</v>
      </c>
      <c r="I13" t="s">
        <v>67</v>
      </c>
      <c r="J13" s="6" t="str" cm="1">
        <f t="array" ref="J13">INDEX(I$1:I$58,ROW()*2-1)</f>
        <v>m</v>
      </c>
      <c r="K13" s="6" cm="1">
        <f t="array" ref="K13">INDEX(I$1:I$58,ROW()*2)</f>
        <v>336</v>
      </c>
      <c r="M13" t="s">
        <v>67</v>
      </c>
      <c r="N13" s="6" t="str" cm="1">
        <f t="array" ref="N13">INDEX(M$1:M$58,ROW()*2-1)</f>
        <v>m</v>
      </c>
      <c r="O13" s="6" cm="1">
        <f t="array" ref="O13">INDEX(M$1:M$58,ROW()*2)</f>
        <v>331</v>
      </c>
    </row>
    <row r="14" spans="1:32" x14ac:dyDescent="0.25">
      <c r="A14">
        <v>359</v>
      </c>
      <c r="B14" s="6" t="str" cm="1">
        <f t="array" ref="B14">INDEX($A$1:$A$58,ROW()*2-1)</f>
        <v xml:space="preserve"> n</v>
      </c>
      <c r="C14" s="6" cm="1">
        <f t="array" ref="C14">INDEX($A$1:$A$58,ROW()*2)</f>
        <v>854</v>
      </c>
      <c r="E14">
        <v>497</v>
      </c>
      <c r="F14" s="6" t="str" cm="1">
        <f t="array" ref="F14">INDEX($E$1:$E$58,ROW()*2-1)</f>
        <v>n</v>
      </c>
      <c r="G14" s="6" cm="1">
        <f t="array" ref="G14">INDEX($E$1:$E$58,ROW()*2)</f>
        <v>253</v>
      </c>
      <c r="I14">
        <v>353</v>
      </c>
      <c r="J14" s="6" t="str" cm="1">
        <f t="array" ref="J14">INDEX(I$1:I$58,ROW()*2-1)</f>
        <v>n</v>
      </c>
      <c r="K14" s="6" cm="1">
        <f t="array" ref="K14">INDEX(I$1:I$58,ROW()*2)</f>
        <v>372</v>
      </c>
      <c r="M14">
        <v>377</v>
      </c>
      <c r="N14" s="6" t="str" cm="1">
        <f t="array" ref="N14">INDEX(M$1:M$58,ROW()*2-1)</f>
        <v>n</v>
      </c>
      <c r="O14" s="6" cm="1">
        <f t="array" ref="O14">INDEX(M$1:M$58,ROW()*2)</f>
        <v>893</v>
      </c>
    </row>
    <row r="15" spans="1:32" x14ac:dyDescent="0.25">
      <c r="A15" t="s">
        <v>41</v>
      </c>
      <c r="B15" s="6" t="str" cm="1">
        <f t="array" ref="B15">INDEX($A$1:$A$58,ROW()*2-1)</f>
        <v xml:space="preserve"> o</v>
      </c>
      <c r="C15" s="6" cm="1">
        <f t="array" ref="C15">INDEX($A$1:$A$58,ROW()*2)</f>
        <v>384</v>
      </c>
      <c r="E15" t="s">
        <v>68</v>
      </c>
      <c r="F15" s="6" t="str" cm="1">
        <f t="array" ref="F15">INDEX($E$1:$E$58,ROW()*2-1)</f>
        <v>o</v>
      </c>
      <c r="G15" s="6" cm="1">
        <f t="array" ref="G15">INDEX($E$1:$E$58,ROW()*2)</f>
        <v>443</v>
      </c>
      <c r="I15" t="s">
        <v>68</v>
      </c>
      <c r="J15" s="6" t="str" cm="1">
        <f t="array" ref="J15">INDEX(I$1:I$58,ROW()*2-1)</f>
        <v>o</v>
      </c>
      <c r="K15" s="6" cm="1">
        <f t="array" ref="K15">INDEX(I$1:I$58,ROW()*2)</f>
        <v>355</v>
      </c>
      <c r="M15" t="s">
        <v>68</v>
      </c>
      <c r="N15" s="6" t="str" cm="1">
        <f t="array" ref="N15">INDEX(M$1:M$58,ROW()*2-1)</f>
        <v>o</v>
      </c>
      <c r="O15" s="6" cm="1">
        <f t="array" ref="O15">INDEX(M$1:M$58,ROW()*2)</f>
        <v>371</v>
      </c>
    </row>
    <row r="16" spans="1:32" x14ac:dyDescent="0.25">
      <c r="A16">
        <v>305</v>
      </c>
      <c r="B16" s="6" t="str" cm="1">
        <f t="array" ref="B16">INDEX($A$1:$A$58,ROW()*2-1)</f>
        <v>p</v>
      </c>
      <c r="C16" s="6" cm="1">
        <f t="array" ref="C16">INDEX($A$1:$A$58,ROW()*2)</f>
        <v>116</v>
      </c>
      <c r="E16">
        <v>833</v>
      </c>
      <c r="F16" s="6" t="str" cm="1">
        <f t="array" ref="F16">INDEX($E$1:$E$58,ROW()*2-1)</f>
        <v>p</v>
      </c>
      <c r="G16" s="6" cm="1">
        <f t="array" ref="G16">INDEX($E$1:$E$58,ROW()*2)</f>
        <v>405</v>
      </c>
      <c r="I16">
        <v>341</v>
      </c>
      <c r="J16" s="6" t="str" cm="1">
        <f t="array" ref="J16">INDEX(I$1:I$58,ROW()*2-1)</f>
        <v>p</v>
      </c>
      <c r="K16" s="6" cm="1">
        <f t="array" ref="K16">INDEX(I$1:I$58,ROW()*2)</f>
        <v>338</v>
      </c>
      <c r="M16">
        <v>271</v>
      </c>
      <c r="N16" s="6" t="str" cm="1">
        <f t="array" ref="N16">INDEX(M$1:M$58,ROW()*2-1)</f>
        <v>p</v>
      </c>
      <c r="O16" s="6" cm="1">
        <f t="array" ref="O16">INDEX(M$1:M$58,ROW()*2)</f>
        <v>137</v>
      </c>
    </row>
    <row r="17" spans="1:15" x14ac:dyDescent="0.25">
      <c r="A17" t="s">
        <v>42</v>
      </c>
      <c r="B17" s="6" t="str" cm="1">
        <f t="array" ref="B17">INDEX($A$1:$A$58,ROW()*2-1)</f>
        <v xml:space="preserve"> q</v>
      </c>
      <c r="C17" s="6" cm="1">
        <f t="array" ref="C17">INDEX($A$1:$A$58,ROW()*2)</f>
        <v>7</v>
      </c>
      <c r="E17" t="s">
        <v>69</v>
      </c>
      <c r="F17" s="6" t="str" cm="1">
        <f t="array" ref="F17">INDEX($E$1:$E$58,ROW()*2-1)</f>
        <v>q</v>
      </c>
      <c r="G17" s="6" cm="1">
        <f t="array" ref="G17">INDEX($E$1:$E$58,ROW()*2)</f>
        <v>854</v>
      </c>
      <c r="I17" t="s">
        <v>69</v>
      </c>
      <c r="J17" s="6" t="str" cm="1">
        <f t="array" ref="J17">INDEX(I$1:I$58,ROW()*2-1)</f>
        <v>q</v>
      </c>
      <c r="K17" s="6" cm="1">
        <f t="array" ref="K17">INDEX(I$1:I$58,ROW()*2)</f>
        <v>338</v>
      </c>
      <c r="M17" t="s">
        <v>69</v>
      </c>
      <c r="N17" s="6" t="str" cm="1">
        <f t="array" ref="N17">INDEX(M$1:M$58,ROW()*2-1)</f>
        <v>q</v>
      </c>
      <c r="O17" s="6" cm="1">
        <f t="array" ref="O17">INDEX(M$1:M$58,ROW()*2)</f>
        <v>5</v>
      </c>
    </row>
    <row r="18" spans="1:15" x14ac:dyDescent="0.25">
      <c r="A18">
        <v>467</v>
      </c>
      <c r="B18" s="6" t="str" cm="1">
        <f t="array" ref="B18">INDEX($A$1:$A$58,ROW()*2-1)</f>
        <v xml:space="preserve"> r</v>
      </c>
      <c r="C18" s="6" cm="1">
        <f t="array" ref="C18">INDEX($A$1:$A$58,ROW()*2)</f>
        <v>907</v>
      </c>
      <c r="E18">
        <v>229</v>
      </c>
      <c r="F18" s="6" t="str" cm="1">
        <f t="array" ref="F18">INDEX($E$1:$E$58,ROW()*2-1)</f>
        <v>r</v>
      </c>
      <c r="G18" s="6" cm="1">
        <f t="array" ref="G18">INDEX($E$1:$E$58,ROW()*2)</f>
        <v>384</v>
      </c>
      <c r="I18">
        <v>342</v>
      </c>
      <c r="J18" s="6" t="str" cm="1">
        <f t="array" ref="J18">INDEX(I$1:I$58,ROW()*2-1)</f>
        <v>r</v>
      </c>
      <c r="K18" s="6" cm="1">
        <f t="array" ref="K18">INDEX(I$1:I$58,ROW()*2)</f>
        <v>339</v>
      </c>
      <c r="M18">
        <v>541</v>
      </c>
      <c r="N18" s="6" t="str" cm="1">
        <f t="array" ref="N18">INDEX(M$1:M$58,ROW()*2-1)</f>
        <v>r</v>
      </c>
      <c r="O18" s="6" cm="1">
        <f t="array" ref="O18">INDEX(M$1:M$58,ROW()*2)</f>
        <v>821</v>
      </c>
    </row>
    <row r="19" spans="1:15" x14ac:dyDescent="0.25">
      <c r="A19" t="s">
        <v>43</v>
      </c>
      <c r="B19" s="6" t="str" cm="1">
        <f t="array" ref="B19">INDEX($A$1:$A$58,ROW()*2-1)</f>
        <v xml:space="preserve"> s</v>
      </c>
      <c r="C19" s="6" cm="1">
        <f t="array" ref="C19">INDEX($A$1:$A$58,ROW()*2)</f>
        <v>507</v>
      </c>
      <c r="E19" t="s">
        <v>70</v>
      </c>
      <c r="F19" s="6" t="str" cm="1">
        <f t="array" ref="F19">INDEX($E$1:$E$58,ROW()*2-1)</f>
        <v>s</v>
      </c>
      <c r="G19" s="6" cm="1">
        <f t="array" ref="G19">INDEX($E$1:$E$58,ROW()*2)</f>
        <v>116</v>
      </c>
      <c r="I19" t="s">
        <v>70</v>
      </c>
      <c r="J19" s="6" t="str" cm="1">
        <f t="array" ref="J19">INDEX(I$1:I$58,ROW()*2-1)</f>
        <v>s</v>
      </c>
      <c r="K19" s="6" cm="1">
        <f t="array" ref="K19">INDEX(I$1:I$58,ROW()*2)</f>
        <v>352</v>
      </c>
      <c r="M19" t="s">
        <v>70</v>
      </c>
      <c r="N19" s="6" t="str" cm="1">
        <f t="array" ref="N19">INDEX(M$1:M$58,ROW()*2-1)</f>
        <v>s</v>
      </c>
      <c r="O19" s="6" cm="1">
        <f t="array" ref="O19">INDEX(M$1:M$58,ROW()*2)</f>
        <v>549</v>
      </c>
    </row>
    <row r="20" spans="1:15" x14ac:dyDescent="0.25">
      <c r="A20">
        <v>165</v>
      </c>
      <c r="B20" s="6" t="str" cm="1">
        <f t="array" ref="B20">INDEX($A$1:$A$58,ROW()*2-1)</f>
        <v xml:space="preserve"> t</v>
      </c>
      <c r="C20" s="6" cm="1">
        <f t="array" ref="C20">INDEX($A$1:$A$58,ROW()*2)</f>
        <v>919</v>
      </c>
      <c r="E20">
        <v>359</v>
      </c>
      <c r="F20" s="6" t="str" cm="1">
        <f t="array" ref="F20">INDEX($E$1:$E$58,ROW()*2-1)</f>
        <v>t</v>
      </c>
      <c r="G20" s="6" cm="1">
        <f t="array" ref="G20">INDEX($E$1:$E$58,ROW()*2)</f>
        <v>7</v>
      </c>
      <c r="I20">
        <v>337</v>
      </c>
      <c r="J20" s="6" t="str" cm="1">
        <f t="array" ref="J20">INDEX(I$1:I$58,ROW()*2-1)</f>
        <v>t</v>
      </c>
      <c r="K20" s="6" cm="1">
        <f t="array" ref="K20">INDEX(I$1:I$58,ROW()*2)</f>
        <v>339</v>
      </c>
      <c r="M20">
        <v>197</v>
      </c>
      <c r="N20" s="6" t="str" cm="1">
        <f t="array" ref="N20">INDEX(M$1:M$58,ROW()*2-1)</f>
        <v>t</v>
      </c>
      <c r="O20" s="6" cm="1">
        <f t="array" ref="O20">INDEX(M$1:M$58,ROW()*2)</f>
        <v>790</v>
      </c>
    </row>
    <row r="21" spans="1:15" x14ac:dyDescent="0.25">
      <c r="A21" t="s">
        <v>44</v>
      </c>
      <c r="B21" s="6" t="str" cm="1">
        <f t="array" ref="B21">INDEX($A$1:$A$58,ROW()*2-1)</f>
        <v xml:space="preserve"> u</v>
      </c>
      <c r="C21" s="6" cm="1">
        <f t="array" ref="C21">INDEX($A$1:$A$58,ROW()*2)</f>
        <v>226</v>
      </c>
      <c r="E21" t="s">
        <v>71</v>
      </c>
      <c r="F21" s="6" t="str" cm="1">
        <f t="array" ref="F21">INDEX($E$1:$E$58,ROW()*2-1)</f>
        <v>u</v>
      </c>
      <c r="G21" s="6" cm="1">
        <f t="array" ref="G21">INDEX($E$1:$E$58,ROW()*2)</f>
        <v>907</v>
      </c>
      <c r="I21" t="s">
        <v>71</v>
      </c>
      <c r="J21" s="6" t="str" cm="1">
        <f t="array" ref="J21">INDEX(I$1:I$58,ROW()*2-1)</f>
        <v>u</v>
      </c>
      <c r="K21" s="6" cm="1">
        <f t="array" ref="K21">INDEX(I$1:I$58,ROW()*2)</f>
        <v>331</v>
      </c>
      <c r="M21" t="s">
        <v>71</v>
      </c>
      <c r="N21" s="6" t="str" cm="1">
        <f t="array" ref="N21">INDEX(M$1:M$58,ROW()*2-1)</f>
        <v>u</v>
      </c>
      <c r="O21" s="6" cm="1">
        <f t="array" ref="O21">INDEX(M$1:M$58,ROW()*2)</f>
        <v>179</v>
      </c>
    </row>
    <row r="22" spans="1:15" x14ac:dyDescent="0.25">
      <c r="A22">
        <v>253</v>
      </c>
      <c r="B22" s="6" t="str" cm="1">
        <f t="array" ref="B22">INDEX($A$1:$A$58,ROW()*2-1)</f>
        <v xml:space="preserve"> v</v>
      </c>
      <c r="C22" s="6" cm="1">
        <f t="array" ref="C22">INDEX($A$1:$A$58,ROW()*2)</f>
        <v>205</v>
      </c>
      <c r="E22">
        <v>305</v>
      </c>
      <c r="F22" s="6" t="str" cm="1">
        <f t="array" ref="F22">INDEX($E$1:$E$58,ROW()*2-1)</f>
        <v>v</v>
      </c>
      <c r="G22" s="6" cm="1">
        <f t="array" ref="G22">INDEX($E$1:$E$58,ROW()*2)</f>
        <v>507</v>
      </c>
      <c r="I22">
        <v>357</v>
      </c>
      <c r="J22" s="6" t="str" cm="1">
        <f t="array" ref="J22">INDEX(I$1:I$58,ROW()*2-1)</f>
        <v>v</v>
      </c>
      <c r="K22" s="6" cm="1">
        <f t="array" ref="K22">INDEX(I$1:I$58,ROW()*2)</f>
        <v>367</v>
      </c>
      <c r="M22">
        <v>356</v>
      </c>
      <c r="N22" s="6" t="str" cm="1">
        <f t="array" ref="N22">INDEX(M$1:M$58,ROW()*2-1)</f>
        <v>v</v>
      </c>
      <c r="O22" s="6" cm="1">
        <f t="array" ref="O22">INDEX(M$1:M$58,ROW()*2)</f>
        <v>180</v>
      </c>
    </row>
    <row r="23" spans="1:15" x14ac:dyDescent="0.25">
      <c r="A23" t="s">
        <v>45</v>
      </c>
      <c r="B23" s="6" t="str" cm="1">
        <f t="array" ref="B23">INDEX($A$1:$A$58,ROW()*2-1)</f>
        <v xml:space="preserve"> w</v>
      </c>
      <c r="C23" s="6" cm="1">
        <f t="array" ref="C23">INDEX($A$1:$A$58,ROW()*2)</f>
        <v>0</v>
      </c>
      <c r="E23" t="s">
        <v>72</v>
      </c>
      <c r="F23" s="6" t="str" cm="1">
        <f t="array" ref="F23">INDEX($E$1:$E$58,ROW()*2-1)</f>
        <v>w</v>
      </c>
      <c r="G23" s="6" cm="1">
        <f t="array" ref="G23">INDEX($E$1:$E$58,ROW()*2)</f>
        <v>919</v>
      </c>
      <c r="I23" t="s">
        <v>72</v>
      </c>
      <c r="J23" s="6" t="str" cm="1">
        <f t="array" ref="J23">INDEX(I$1:I$58,ROW()*2-1)</f>
        <v>w</v>
      </c>
      <c r="K23" s="6" cm="1">
        <f t="array" ref="K23">INDEX(I$1:I$58,ROW()*2)</f>
        <v>353</v>
      </c>
      <c r="M23" t="s">
        <v>72</v>
      </c>
      <c r="N23" s="6" t="str" cm="1">
        <f t="array" ref="N23">INDEX(M$1:M$58,ROW()*2-1)</f>
        <v>w</v>
      </c>
      <c r="O23" s="6" cm="1">
        <f t="array" ref="O23">INDEX(M$1:M$58,ROW()*2)</f>
        <v>1</v>
      </c>
    </row>
    <row r="24" spans="1:15" x14ac:dyDescent="0.25">
      <c r="A24">
        <v>443</v>
      </c>
      <c r="B24" s="6" t="str" cm="1">
        <f t="array" ref="B24">INDEX($A$1:$A$58,ROW()*2-1)</f>
        <v xml:space="preserve"> x</v>
      </c>
      <c r="C24" s="6" cm="1">
        <f t="array" ref="C24">INDEX($A$1:$A$58,ROW()*2)</f>
        <v>4</v>
      </c>
      <c r="E24">
        <v>467</v>
      </c>
      <c r="F24" s="6" t="str" cm="1">
        <f t="array" ref="F24">INDEX($E$1:$E$58,ROW()*2-1)</f>
        <v>x</v>
      </c>
      <c r="G24" s="6" cm="1">
        <f t="array" ref="G24">INDEX($E$1:$E$58,ROW()*2)</f>
        <v>226</v>
      </c>
      <c r="I24">
        <v>374</v>
      </c>
      <c r="J24" s="6" t="str" cm="1">
        <f t="array" ref="J24">INDEX(I$1:I$58,ROW()*2-1)</f>
        <v>x</v>
      </c>
      <c r="K24" s="6" cm="1">
        <f t="array" ref="K24">INDEX(I$1:I$58,ROW()*2)</f>
        <v>324</v>
      </c>
      <c r="M24">
        <v>484</v>
      </c>
      <c r="N24" s="6" t="str" cm="1">
        <f t="array" ref="N24">INDEX(M$1:M$58,ROW()*2-1)</f>
        <v>x</v>
      </c>
      <c r="O24" s="6" cm="1">
        <f t="array" ref="O24">INDEX(M$1:M$58,ROW()*2)</f>
        <v>7</v>
      </c>
    </row>
    <row r="25" spans="1:15" x14ac:dyDescent="0.25">
      <c r="A25" t="s">
        <v>46</v>
      </c>
      <c r="B25" s="6" t="str" cm="1">
        <f t="array" ref="B25">INDEX($A$1:$A$58,ROW()*2-1)</f>
        <v xml:space="preserve"> y</v>
      </c>
      <c r="C25" s="6" cm="1">
        <f t="array" ref="C25">INDEX($A$1:$A$58,ROW()*2)</f>
        <v>76</v>
      </c>
      <c r="E25" t="s">
        <v>73</v>
      </c>
      <c r="F25" s="6" t="str" cm="1">
        <f t="array" ref="F25">INDEX($E$1:$E$58,ROW()*2-1)</f>
        <v>y</v>
      </c>
      <c r="G25" s="6" cm="1">
        <f t="array" ref="G25">INDEX($E$1:$E$58,ROW()*2)</f>
        <v>205</v>
      </c>
      <c r="I25" t="s">
        <v>73</v>
      </c>
      <c r="J25" s="6" t="str" cm="1">
        <f t="array" ref="J25">INDEX(I$1:I$58,ROW()*2-1)</f>
        <v>y</v>
      </c>
      <c r="K25" s="6" cm="1">
        <f t="array" ref="K25">INDEX(I$1:I$58,ROW()*2)</f>
        <v>342</v>
      </c>
      <c r="M25" t="s">
        <v>73</v>
      </c>
      <c r="N25" s="6" t="str" cm="1">
        <f t="array" ref="N25">INDEX(M$1:M$58,ROW()*2-1)</f>
        <v>y</v>
      </c>
      <c r="O25" s="6" cm="1">
        <f t="array" ref="O25">INDEX(M$1:M$58,ROW()*2)</f>
        <v>52</v>
      </c>
    </row>
    <row r="26" spans="1:15" x14ac:dyDescent="0.25">
      <c r="A26">
        <v>405</v>
      </c>
      <c r="B26" s="6" t="str" cm="1">
        <f t="array" ref="B26">INDEX($A$1:$A$58,ROW()*2-1)</f>
        <v xml:space="preserve"> z</v>
      </c>
      <c r="C26" s="6" cm="1">
        <f t="array" ref="C26">INDEX($A$1:$A$58,ROW()*2)</f>
        <v>0</v>
      </c>
      <c r="E26">
        <v>165</v>
      </c>
      <c r="F26" s="6" t="str" cm="1">
        <f t="array" ref="F26">INDEX($E$1:$E$58,ROW()*2-1)</f>
        <v>z</v>
      </c>
      <c r="G26" s="6" cm="1">
        <f t="array" ref="G26">INDEX($E$1:$E$58,ROW()*2)</f>
        <v>0</v>
      </c>
      <c r="I26">
        <v>336</v>
      </c>
      <c r="J26" s="6" t="str" cm="1">
        <f t="array" ref="J26">INDEX(I$1:I$58,ROW()*2-1)</f>
        <v>z</v>
      </c>
      <c r="K26" s="6" cm="1">
        <f t="array" ref="K26">INDEX(I$1:I$58,ROW()*2)</f>
        <v>360</v>
      </c>
      <c r="M26">
        <v>331</v>
      </c>
      <c r="N26" s="6" t="str" cm="1">
        <f t="array" ref="N26">INDEX(M$1:M$58,ROW()*2-1)</f>
        <v>z</v>
      </c>
      <c r="O26" s="6" cm="1">
        <f t="array" ref="O26">INDEX(M$1:M$58,ROW()*2)</f>
        <v>2</v>
      </c>
    </row>
    <row r="27" spans="1:15" x14ac:dyDescent="0.25">
      <c r="A27" t="s">
        <v>47</v>
      </c>
      <c r="B27" s="6" t="str" cm="1">
        <f t="array" ref="B27">INDEX($A$1:$A$58,ROW()*2-1)</f>
        <v xml:space="preserve"> å</v>
      </c>
      <c r="C27" s="6" cm="1">
        <f t="array" ref="C27">INDEX($A$1:$A$58,ROW()*2)</f>
        <v>185</v>
      </c>
      <c r="E27" t="s">
        <v>74</v>
      </c>
      <c r="F27" s="6" t="str" cm="1">
        <f t="array" ref="F27">INDEX($E$1:$E$58,ROW()*2-1)</f>
        <v>ä</v>
      </c>
      <c r="G27" s="6" cm="1">
        <f t="array" ref="G27">INDEX($E$1:$E$58,ROW()*2)</f>
        <v>76</v>
      </c>
      <c r="I27" t="s">
        <v>74</v>
      </c>
      <c r="J27" s="6" t="str" cm="1">
        <f t="array" ref="J27">INDEX(I$1:I$58,ROW()*2-1)</f>
        <v>ä</v>
      </c>
      <c r="K27" s="6" cm="1">
        <f t="array" ref="K27">INDEX(I$1:I$58,ROW()*2)</f>
        <v>378</v>
      </c>
      <c r="M27" t="s">
        <v>74</v>
      </c>
      <c r="N27" s="6" t="str" cm="1">
        <f t="array" ref="N27">INDEX(M$1:M$58,ROW()*2-1)</f>
        <v>ä</v>
      </c>
      <c r="O27" s="6" cm="1">
        <f t="array" ref="O27">INDEX(M$1:M$58,ROW()*2)</f>
        <v>185</v>
      </c>
    </row>
    <row r="28" spans="1:15" x14ac:dyDescent="0.25">
      <c r="A28">
        <v>854</v>
      </c>
      <c r="B28" s="6" t="str" cm="1">
        <f t="array" ref="B28">INDEX($A$1:$A$58,ROW()*2-1)</f>
        <v xml:space="preserve"> ä</v>
      </c>
      <c r="C28" s="6" cm="1">
        <f t="array" ref="C28">INDEX($A$1:$A$58,ROW()*2)</f>
        <v>235</v>
      </c>
      <c r="E28">
        <v>253</v>
      </c>
      <c r="F28" s="6" t="str" cm="1">
        <f t="array" ref="F28">INDEX($E$1:$E$58,ROW()*2-1)</f>
        <v>å</v>
      </c>
      <c r="G28" s="6" cm="1">
        <f t="array" ref="G28">INDEX($E$1:$E$58,ROW()*2)</f>
        <v>4</v>
      </c>
      <c r="I28">
        <v>372</v>
      </c>
      <c r="J28" s="6" t="str" cm="1">
        <f t="array" ref="J28">INDEX(I$1:I$58,ROW()*2-1)</f>
        <v>å</v>
      </c>
      <c r="K28" s="6" cm="1">
        <f t="array" ref="K28">INDEX(I$1:I$58,ROW()*2)</f>
        <v>352</v>
      </c>
      <c r="M28">
        <v>893</v>
      </c>
      <c r="N28" s="6" t="str" cm="1">
        <f t="array" ref="N28">INDEX(M$1:M$58,ROW()*2-1)</f>
        <v>å</v>
      </c>
      <c r="O28" s="6" cm="1">
        <f t="array" ref="O28">INDEX(M$1:M$58,ROW()*2)</f>
        <v>201</v>
      </c>
    </row>
    <row r="29" spans="1:15" x14ac:dyDescent="0.25">
      <c r="A29" t="s">
        <v>48</v>
      </c>
      <c r="B29" s="6" t="str" cm="1">
        <f t="array" ref="B29">INDEX($A$1:$A$58,ROW()*2-1)</f>
        <v xml:space="preserve"> ö</v>
      </c>
      <c r="C29" s="6" cm="1">
        <f t="array" ref="C29">INDEX($A$1:$A$58,ROW()*2)</f>
        <v>139</v>
      </c>
      <c r="E29" t="s">
        <v>75</v>
      </c>
      <c r="F29" s="6" t="str" cm="1">
        <f t="array" ref="F29">INDEX($E$1:$E$58,ROW()*2-1)</f>
        <v>ö</v>
      </c>
      <c r="G29" s="6" cm="1">
        <f t="array" ref="G29">INDEX($E$1:$E$58,ROW()*2)</f>
        <v>0</v>
      </c>
      <c r="I29" t="s">
        <v>75</v>
      </c>
      <c r="J29" s="6" t="str" cm="1">
        <f t="array" ref="J29">INDEX(I$1:I$58,ROW()*2-1)</f>
        <v>ö</v>
      </c>
      <c r="K29" s="6" cm="1">
        <f t="array" ref="K29">INDEX(I$1:I$58,ROW()*2)</f>
        <v>328</v>
      </c>
      <c r="M29" t="s">
        <v>75</v>
      </c>
      <c r="N29" s="6" t="str" cm="1">
        <f t="array" ref="N29">INDEX(M$1:M$58,ROW()*2-1)</f>
        <v>ö</v>
      </c>
      <c r="O29" s="6" cm="1">
        <f t="array" ref="O29">INDEX(M$1:M$58,ROW()*2)</f>
        <v>184</v>
      </c>
    </row>
    <row r="30" spans="1:15" x14ac:dyDescent="0.25">
      <c r="A30">
        <v>384</v>
      </c>
      <c r="E30">
        <v>443</v>
      </c>
      <c r="G30" s="6">
        <f>SUM(G1:G29)</f>
        <v>9985</v>
      </c>
      <c r="I30">
        <v>355</v>
      </c>
      <c r="M30">
        <v>371</v>
      </c>
    </row>
    <row r="31" spans="1:15" x14ac:dyDescent="0.25">
      <c r="A31" t="s">
        <v>33</v>
      </c>
      <c r="E31" t="s">
        <v>33</v>
      </c>
      <c r="I31" t="s">
        <v>33</v>
      </c>
      <c r="M31" t="s">
        <v>33</v>
      </c>
    </row>
    <row r="32" spans="1:15" x14ac:dyDescent="0.25">
      <c r="A32">
        <v>116</v>
      </c>
      <c r="E32">
        <v>405</v>
      </c>
      <c r="I32">
        <v>338</v>
      </c>
      <c r="M32">
        <v>137</v>
      </c>
    </row>
    <row r="33" spans="1:13" x14ac:dyDescent="0.25">
      <c r="A33" t="s">
        <v>49</v>
      </c>
      <c r="E33" t="s">
        <v>76</v>
      </c>
      <c r="I33" t="s">
        <v>76</v>
      </c>
      <c r="M33" t="s">
        <v>76</v>
      </c>
    </row>
    <row r="34" spans="1:13" x14ac:dyDescent="0.25">
      <c r="A34">
        <v>7</v>
      </c>
      <c r="E34">
        <v>854</v>
      </c>
      <c r="I34">
        <v>338</v>
      </c>
      <c r="M34">
        <v>5</v>
      </c>
    </row>
    <row r="35" spans="1:13" x14ac:dyDescent="0.25">
      <c r="A35" t="s">
        <v>50</v>
      </c>
      <c r="E35" t="s">
        <v>77</v>
      </c>
      <c r="I35" t="s">
        <v>77</v>
      </c>
      <c r="M35" t="s">
        <v>77</v>
      </c>
    </row>
    <row r="36" spans="1:13" x14ac:dyDescent="0.25">
      <c r="A36">
        <v>907</v>
      </c>
      <c r="E36">
        <v>384</v>
      </c>
      <c r="I36">
        <v>339</v>
      </c>
      <c r="M36">
        <v>821</v>
      </c>
    </row>
    <row r="37" spans="1:13" x14ac:dyDescent="0.25">
      <c r="A37" t="s">
        <v>51</v>
      </c>
      <c r="E37" t="s">
        <v>78</v>
      </c>
      <c r="I37" t="s">
        <v>78</v>
      </c>
      <c r="M37" t="s">
        <v>78</v>
      </c>
    </row>
    <row r="38" spans="1:13" x14ac:dyDescent="0.25">
      <c r="A38">
        <v>507</v>
      </c>
      <c r="E38">
        <v>116</v>
      </c>
      <c r="I38">
        <v>352</v>
      </c>
      <c r="M38">
        <v>549</v>
      </c>
    </row>
    <row r="39" spans="1:13" x14ac:dyDescent="0.25">
      <c r="A39" t="s">
        <v>52</v>
      </c>
      <c r="E39" t="s">
        <v>79</v>
      </c>
      <c r="I39" t="s">
        <v>79</v>
      </c>
      <c r="M39" t="s">
        <v>79</v>
      </c>
    </row>
    <row r="40" spans="1:13" x14ac:dyDescent="0.25">
      <c r="A40">
        <v>919</v>
      </c>
      <c r="E40">
        <v>7</v>
      </c>
      <c r="I40">
        <v>339</v>
      </c>
      <c r="M40">
        <v>790</v>
      </c>
    </row>
    <row r="41" spans="1:13" x14ac:dyDescent="0.25">
      <c r="A41" t="s">
        <v>53</v>
      </c>
      <c r="E41" t="s">
        <v>80</v>
      </c>
      <c r="I41" t="s">
        <v>80</v>
      </c>
      <c r="M41" t="s">
        <v>80</v>
      </c>
    </row>
    <row r="42" spans="1:13" x14ac:dyDescent="0.25">
      <c r="A42">
        <v>226</v>
      </c>
      <c r="E42">
        <v>907</v>
      </c>
      <c r="I42">
        <v>331</v>
      </c>
      <c r="M42">
        <v>179</v>
      </c>
    </row>
    <row r="43" spans="1:13" x14ac:dyDescent="0.25">
      <c r="A43" t="s">
        <v>54</v>
      </c>
      <c r="E43" t="s">
        <v>81</v>
      </c>
      <c r="I43" t="s">
        <v>81</v>
      </c>
      <c r="M43" t="s">
        <v>81</v>
      </c>
    </row>
    <row r="44" spans="1:13" x14ac:dyDescent="0.25">
      <c r="A44">
        <v>205</v>
      </c>
      <c r="E44">
        <v>507</v>
      </c>
      <c r="I44">
        <v>367</v>
      </c>
      <c r="M44">
        <v>180</v>
      </c>
    </row>
    <row r="45" spans="1:13" x14ac:dyDescent="0.25">
      <c r="A45" t="s">
        <v>55</v>
      </c>
      <c r="E45" t="s">
        <v>82</v>
      </c>
      <c r="I45" t="s">
        <v>82</v>
      </c>
      <c r="M45" t="s">
        <v>82</v>
      </c>
    </row>
    <row r="46" spans="1:13" x14ac:dyDescent="0.25">
      <c r="A46">
        <v>0</v>
      </c>
      <c r="E46">
        <v>919</v>
      </c>
      <c r="I46">
        <v>353</v>
      </c>
      <c r="M46">
        <v>1</v>
      </c>
    </row>
    <row r="47" spans="1:13" x14ac:dyDescent="0.25">
      <c r="A47" t="s">
        <v>56</v>
      </c>
      <c r="E47" t="s">
        <v>83</v>
      </c>
      <c r="I47" t="s">
        <v>83</v>
      </c>
      <c r="M47" t="s">
        <v>83</v>
      </c>
    </row>
    <row r="48" spans="1:13" x14ac:dyDescent="0.25">
      <c r="A48">
        <v>4</v>
      </c>
      <c r="E48">
        <v>226</v>
      </c>
      <c r="I48">
        <v>324</v>
      </c>
      <c r="M48">
        <v>7</v>
      </c>
    </row>
    <row r="49" spans="1:58" x14ac:dyDescent="0.25">
      <c r="A49" t="s">
        <v>57</v>
      </c>
      <c r="E49" t="s">
        <v>84</v>
      </c>
      <c r="I49" t="s">
        <v>84</v>
      </c>
      <c r="M49" t="s">
        <v>84</v>
      </c>
    </row>
    <row r="50" spans="1:58" x14ac:dyDescent="0.25">
      <c r="A50">
        <v>76</v>
      </c>
      <c r="E50">
        <v>205</v>
      </c>
      <c r="I50">
        <v>342</v>
      </c>
      <c r="M50">
        <v>52</v>
      </c>
    </row>
    <row r="51" spans="1:58" x14ac:dyDescent="0.25">
      <c r="A51" t="s">
        <v>58</v>
      </c>
      <c r="E51" t="s">
        <v>85</v>
      </c>
      <c r="I51" t="s">
        <v>85</v>
      </c>
      <c r="M51" t="s">
        <v>85</v>
      </c>
    </row>
    <row r="52" spans="1:58" x14ac:dyDescent="0.25">
      <c r="A52">
        <v>0</v>
      </c>
      <c r="E52">
        <v>0</v>
      </c>
      <c r="I52">
        <v>360</v>
      </c>
      <c r="M52">
        <v>2</v>
      </c>
    </row>
    <row r="53" spans="1:58" x14ac:dyDescent="0.25">
      <c r="A53" t="s">
        <v>60</v>
      </c>
      <c r="E53" t="s">
        <v>86</v>
      </c>
      <c r="I53" t="s">
        <v>86</v>
      </c>
      <c r="M53" t="s">
        <v>86</v>
      </c>
    </row>
    <row r="54" spans="1:58" x14ac:dyDescent="0.25">
      <c r="A54">
        <v>185</v>
      </c>
      <c r="E54">
        <v>76</v>
      </c>
      <c r="I54">
        <v>378</v>
      </c>
      <c r="M54">
        <v>185</v>
      </c>
    </row>
    <row r="55" spans="1:58" x14ac:dyDescent="0.25">
      <c r="A55" t="s">
        <v>59</v>
      </c>
      <c r="E55" t="s">
        <v>87</v>
      </c>
      <c r="I55" t="s">
        <v>87</v>
      </c>
      <c r="M55" t="s">
        <v>87</v>
      </c>
    </row>
    <row r="56" spans="1:58" x14ac:dyDescent="0.25">
      <c r="A56">
        <v>235</v>
      </c>
      <c r="E56">
        <v>4</v>
      </c>
      <c r="I56">
        <v>352</v>
      </c>
      <c r="M56">
        <v>201</v>
      </c>
    </row>
    <row r="57" spans="1:58" x14ac:dyDescent="0.25">
      <c r="A57" t="s">
        <v>61</v>
      </c>
      <c r="E57" t="s">
        <v>88</v>
      </c>
      <c r="I57" t="s">
        <v>88</v>
      </c>
      <c r="M57" t="s">
        <v>88</v>
      </c>
    </row>
    <row r="58" spans="1:58" x14ac:dyDescent="0.25">
      <c r="A58">
        <v>139</v>
      </c>
      <c r="E58">
        <v>0</v>
      </c>
      <c r="I58">
        <v>328</v>
      </c>
      <c r="M58">
        <v>184</v>
      </c>
    </row>
    <row r="63" spans="1:58" x14ac:dyDescent="0.25">
      <c r="A63" t="s">
        <v>32</v>
      </c>
      <c r="B63">
        <v>185</v>
      </c>
      <c r="C63" t="s">
        <v>62</v>
      </c>
      <c r="D63">
        <v>235</v>
      </c>
      <c r="E63" t="s">
        <v>63</v>
      </c>
      <c r="F63">
        <v>139</v>
      </c>
      <c r="G63" t="s">
        <v>64</v>
      </c>
      <c r="H63">
        <v>1050</v>
      </c>
      <c r="I63" t="s">
        <v>65</v>
      </c>
      <c r="J63">
        <v>106</v>
      </c>
      <c r="K63" t="s">
        <v>66</v>
      </c>
      <c r="L63">
        <v>109</v>
      </c>
      <c r="M63" t="s">
        <v>67</v>
      </c>
      <c r="N63">
        <v>497</v>
      </c>
      <c r="O63" t="s">
        <v>68</v>
      </c>
      <c r="P63">
        <v>833</v>
      </c>
      <c r="Q63" t="s">
        <v>69</v>
      </c>
      <c r="R63">
        <v>229</v>
      </c>
      <c r="S63" t="s">
        <v>70</v>
      </c>
      <c r="T63">
        <v>359</v>
      </c>
      <c r="U63" t="s">
        <v>71</v>
      </c>
      <c r="V63">
        <v>305</v>
      </c>
      <c r="W63" t="s">
        <v>72</v>
      </c>
      <c r="X63">
        <v>467</v>
      </c>
      <c r="Y63" t="s">
        <v>73</v>
      </c>
      <c r="Z63">
        <v>165</v>
      </c>
      <c r="AA63" t="s">
        <v>74</v>
      </c>
      <c r="AB63">
        <v>253</v>
      </c>
      <c r="AC63" t="s">
        <v>75</v>
      </c>
      <c r="AD63">
        <v>443</v>
      </c>
      <c r="AE63" t="s">
        <v>33</v>
      </c>
      <c r="AF63">
        <v>405</v>
      </c>
      <c r="AG63" t="s">
        <v>76</v>
      </c>
      <c r="AH63">
        <v>854</v>
      </c>
      <c r="AI63" t="s">
        <v>77</v>
      </c>
      <c r="AJ63">
        <v>384</v>
      </c>
      <c r="AK63" t="s">
        <v>78</v>
      </c>
      <c r="AL63">
        <v>116</v>
      </c>
      <c r="AM63" t="s">
        <v>79</v>
      </c>
      <c r="AN63">
        <v>7</v>
      </c>
      <c r="AO63" t="s">
        <v>80</v>
      </c>
      <c r="AP63">
        <v>907</v>
      </c>
      <c r="AQ63" t="s">
        <v>81</v>
      </c>
      <c r="AR63">
        <v>507</v>
      </c>
      <c r="AS63" t="s">
        <v>82</v>
      </c>
      <c r="AT63">
        <v>919</v>
      </c>
      <c r="AU63" t="s">
        <v>83</v>
      </c>
      <c r="AV63">
        <v>226</v>
      </c>
      <c r="AW63" t="s">
        <v>84</v>
      </c>
      <c r="AX63">
        <v>205</v>
      </c>
      <c r="AY63" t="s">
        <v>85</v>
      </c>
      <c r="AZ63">
        <v>0</v>
      </c>
      <c r="BA63" t="s">
        <v>86</v>
      </c>
      <c r="BB63">
        <v>76</v>
      </c>
      <c r="BC63" t="s">
        <v>87</v>
      </c>
      <c r="BD63">
        <v>4</v>
      </c>
      <c r="BE63" t="s">
        <v>88</v>
      </c>
      <c r="BF63">
        <v>0</v>
      </c>
    </row>
    <row r="64" spans="1:58" x14ac:dyDescent="0.25">
      <c r="A64" t="s">
        <v>32</v>
      </c>
      <c r="B64">
        <v>347</v>
      </c>
      <c r="C64" t="s">
        <v>62</v>
      </c>
      <c r="D64">
        <v>312</v>
      </c>
      <c r="E64" t="s">
        <v>63</v>
      </c>
      <c r="F64">
        <v>329</v>
      </c>
      <c r="G64" t="s">
        <v>64</v>
      </c>
      <c r="H64">
        <v>321</v>
      </c>
      <c r="I64" t="s">
        <v>65</v>
      </c>
      <c r="J64">
        <v>342</v>
      </c>
      <c r="K64" t="s">
        <v>66</v>
      </c>
      <c r="L64">
        <v>341</v>
      </c>
      <c r="M64" t="s">
        <v>67</v>
      </c>
      <c r="N64">
        <v>353</v>
      </c>
      <c r="O64" t="s">
        <v>68</v>
      </c>
      <c r="P64">
        <v>341</v>
      </c>
      <c r="Q64" t="s">
        <v>69</v>
      </c>
      <c r="R64">
        <v>342</v>
      </c>
      <c r="S64" t="s">
        <v>70</v>
      </c>
      <c r="T64">
        <v>337</v>
      </c>
      <c r="U64" t="s">
        <v>71</v>
      </c>
      <c r="V64">
        <v>357</v>
      </c>
      <c r="W64" t="s">
        <v>72</v>
      </c>
      <c r="X64">
        <v>374</v>
      </c>
      <c r="Y64" t="s">
        <v>73</v>
      </c>
      <c r="Z64">
        <v>336</v>
      </c>
      <c r="AA64" t="s">
        <v>74</v>
      </c>
      <c r="AB64">
        <v>372</v>
      </c>
      <c r="AC64" t="s">
        <v>75</v>
      </c>
      <c r="AD64">
        <v>355</v>
      </c>
      <c r="AE64" t="s">
        <v>33</v>
      </c>
      <c r="AF64">
        <v>338</v>
      </c>
      <c r="AG64" t="s">
        <v>76</v>
      </c>
      <c r="AH64">
        <v>338</v>
      </c>
      <c r="AI64" t="s">
        <v>77</v>
      </c>
      <c r="AJ64">
        <v>339</v>
      </c>
      <c r="AK64" t="s">
        <v>78</v>
      </c>
      <c r="AL64">
        <v>352</v>
      </c>
      <c r="AM64" t="s">
        <v>79</v>
      </c>
      <c r="AN64">
        <v>339</v>
      </c>
      <c r="AO64" t="s">
        <v>80</v>
      </c>
      <c r="AP64">
        <v>331</v>
      </c>
      <c r="AQ64" t="s">
        <v>81</v>
      </c>
      <c r="AR64">
        <v>367</v>
      </c>
      <c r="AS64" t="s">
        <v>82</v>
      </c>
      <c r="AT64">
        <v>353</v>
      </c>
      <c r="AU64" t="s">
        <v>83</v>
      </c>
      <c r="AV64">
        <v>324</v>
      </c>
      <c r="AW64" t="s">
        <v>84</v>
      </c>
      <c r="AX64">
        <v>342</v>
      </c>
      <c r="AY64" t="s">
        <v>85</v>
      </c>
      <c r="AZ64">
        <v>360</v>
      </c>
      <c r="BA64" t="s">
        <v>86</v>
      </c>
      <c r="BB64">
        <v>378</v>
      </c>
      <c r="BC64" t="s">
        <v>87</v>
      </c>
      <c r="BD64">
        <v>352</v>
      </c>
      <c r="BE64" t="s">
        <v>88</v>
      </c>
      <c r="BF64">
        <v>328</v>
      </c>
    </row>
    <row r="65" spans="1:58" x14ac:dyDescent="0.25">
      <c r="A65" t="s">
        <v>32</v>
      </c>
      <c r="B65">
        <v>938</v>
      </c>
      <c r="C65" t="s">
        <v>62</v>
      </c>
      <c r="D65">
        <v>90</v>
      </c>
      <c r="E65" t="s">
        <v>63</v>
      </c>
      <c r="F65">
        <v>141</v>
      </c>
      <c r="G65" t="s">
        <v>64</v>
      </c>
      <c r="H65">
        <v>437</v>
      </c>
      <c r="I65" t="s">
        <v>65</v>
      </c>
      <c r="J65">
        <v>986</v>
      </c>
      <c r="K65" t="s">
        <v>66</v>
      </c>
      <c r="L65">
        <v>279</v>
      </c>
      <c r="M65" t="s">
        <v>67</v>
      </c>
      <c r="N65">
        <v>377</v>
      </c>
      <c r="O65" t="s">
        <v>68</v>
      </c>
      <c r="P65">
        <v>271</v>
      </c>
      <c r="Q65" t="s">
        <v>69</v>
      </c>
      <c r="R65">
        <v>541</v>
      </c>
      <c r="S65" t="s">
        <v>70</v>
      </c>
      <c r="T65">
        <v>197</v>
      </c>
      <c r="U65" t="s">
        <v>71</v>
      </c>
      <c r="V65">
        <v>356</v>
      </c>
      <c r="W65" t="s">
        <v>72</v>
      </c>
      <c r="X65">
        <v>484</v>
      </c>
      <c r="Y65" t="s">
        <v>73</v>
      </c>
      <c r="Z65">
        <v>331</v>
      </c>
      <c r="AA65" t="s">
        <v>74</v>
      </c>
      <c r="AB65">
        <v>893</v>
      </c>
      <c r="AC65" t="s">
        <v>75</v>
      </c>
      <c r="AD65">
        <v>371</v>
      </c>
      <c r="AE65" t="s">
        <v>33</v>
      </c>
      <c r="AF65">
        <v>137</v>
      </c>
      <c r="AG65" t="s">
        <v>76</v>
      </c>
      <c r="AH65">
        <v>5</v>
      </c>
      <c r="AI65" t="s">
        <v>77</v>
      </c>
      <c r="AJ65">
        <v>821</v>
      </c>
      <c r="AK65" t="s">
        <v>78</v>
      </c>
      <c r="AL65">
        <v>549</v>
      </c>
      <c r="AM65" t="s">
        <v>79</v>
      </c>
      <c r="AN65">
        <v>790</v>
      </c>
      <c r="AO65" t="s">
        <v>80</v>
      </c>
      <c r="AP65">
        <v>179</v>
      </c>
      <c r="AQ65" t="s">
        <v>81</v>
      </c>
      <c r="AR65">
        <v>180</v>
      </c>
      <c r="AS65" t="s">
        <v>82</v>
      </c>
      <c r="AT65">
        <v>1</v>
      </c>
      <c r="AU65" t="s">
        <v>83</v>
      </c>
      <c r="AV65">
        <v>7</v>
      </c>
      <c r="AW65" t="s">
        <v>84</v>
      </c>
      <c r="AX65">
        <v>52</v>
      </c>
      <c r="AY65" t="s">
        <v>85</v>
      </c>
      <c r="AZ65">
        <v>2</v>
      </c>
      <c r="BA65" t="s">
        <v>86</v>
      </c>
      <c r="BB65">
        <v>185</v>
      </c>
      <c r="BC65" t="s">
        <v>87</v>
      </c>
      <c r="BD65">
        <v>201</v>
      </c>
      <c r="BE65" t="s">
        <v>88</v>
      </c>
      <c r="BF65">
        <v>184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B66C-373D-4675-B744-4E575A371A0B}">
  <dimension ref="A1:L20"/>
  <sheetViews>
    <sheetView zoomScale="106" workbookViewId="0">
      <selection activeCell="F25" sqref="F25"/>
    </sheetView>
  </sheetViews>
  <sheetFormatPr defaultRowHeight="15" x14ac:dyDescent="0.25"/>
  <cols>
    <col min="1" max="1" width="8.5703125" bestFit="1" customWidth="1"/>
    <col min="2" max="2" width="11.28515625" bestFit="1" customWidth="1"/>
    <col min="3" max="4" width="11.42578125" bestFit="1" customWidth="1"/>
    <col min="5" max="5" width="10.5703125" bestFit="1" customWidth="1"/>
    <col min="6" max="6" width="13" bestFit="1" customWidth="1"/>
    <col min="7" max="7" width="13.140625" bestFit="1" customWidth="1"/>
    <col min="8" max="8" width="12.140625" bestFit="1" customWidth="1"/>
    <col min="9" max="9" width="11" bestFit="1" customWidth="1"/>
    <col min="10" max="10" width="14.28515625" bestFit="1" customWidth="1"/>
    <col min="11" max="11" width="14.42578125" bestFit="1" customWidth="1"/>
    <col min="12" max="12" width="17.28515625" bestFit="1" customWidth="1"/>
  </cols>
  <sheetData>
    <row r="1" spans="1:12" x14ac:dyDescent="0.25">
      <c r="A1" t="s">
        <v>0</v>
      </c>
      <c r="B1" t="s">
        <v>89</v>
      </c>
      <c r="C1" t="s">
        <v>1</v>
      </c>
      <c r="D1" t="s">
        <v>2</v>
      </c>
      <c r="E1" t="s">
        <v>90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10</v>
      </c>
      <c r="B2" t="s">
        <v>91</v>
      </c>
      <c r="C2">
        <v>16424100</v>
      </c>
      <c r="D2">
        <v>251400</v>
      </c>
      <c r="E2" t="s">
        <v>92</v>
      </c>
      <c r="F2">
        <v>0</v>
      </c>
      <c r="G2">
        <v>1</v>
      </c>
      <c r="H2" t="b">
        <v>1</v>
      </c>
      <c r="I2">
        <v>1637000</v>
      </c>
      <c r="J2">
        <v>0</v>
      </c>
      <c r="K2">
        <v>2</v>
      </c>
      <c r="L2">
        <v>286</v>
      </c>
    </row>
    <row r="3" spans="1:12" x14ac:dyDescent="0.25">
      <c r="A3" t="s">
        <v>11</v>
      </c>
      <c r="B3" t="s">
        <v>91</v>
      </c>
      <c r="C3">
        <v>556800</v>
      </c>
      <c r="D3">
        <v>159900</v>
      </c>
      <c r="E3" t="s">
        <v>92</v>
      </c>
      <c r="F3">
        <v>0</v>
      </c>
      <c r="G3">
        <v>1</v>
      </c>
      <c r="H3" t="b">
        <v>1</v>
      </c>
      <c r="I3">
        <v>896600</v>
      </c>
      <c r="J3">
        <v>0</v>
      </c>
      <c r="K3">
        <v>2</v>
      </c>
      <c r="L3">
        <v>572</v>
      </c>
    </row>
    <row r="4" spans="1:12" x14ac:dyDescent="0.25">
      <c r="A4" t="s">
        <v>12</v>
      </c>
      <c r="B4" t="s">
        <v>91</v>
      </c>
      <c r="C4">
        <v>658200</v>
      </c>
      <c r="D4">
        <v>272600</v>
      </c>
      <c r="E4" t="s">
        <v>92</v>
      </c>
      <c r="F4">
        <v>0</v>
      </c>
      <c r="G4">
        <v>1</v>
      </c>
      <c r="H4" t="b">
        <v>1</v>
      </c>
      <c r="I4">
        <v>1059000</v>
      </c>
      <c r="J4">
        <v>0</v>
      </c>
      <c r="K4">
        <v>2</v>
      </c>
      <c r="L4">
        <v>1144</v>
      </c>
    </row>
    <row r="5" spans="1:12" x14ac:dyDescent="0.25">
      <c r="A5" t="s">
        <v>13</v>
      </c>
      <c r="B5" t="s">
        <v>91</v>
      </c>
      <c r="C5">
        <v>639100</v>
      </c>
      <c r="D5">
        <v>2868500</v>
      </c>
      <c r="E5" t="s">
        <v>92</v>
      </c>
      <c r="F5">
        <v>0</v>
      </c>
      <c r="G5">
        <v>1</v>
      </c>
      <c r="H5" t="b">
        <v>1</v>
      </c>
      <c r="I5">
        <v>1204500</v>
      </c>
      <c r="J5">
        <v>0</v>
      </c>
      <c r="K5">
        <v>2</v>
      </c>
      <c r="L5">
        <v>2288</v>
      </c>
    </row>
    <row r="6" spans="1:12" x14ac:dyDescent="0.25">
      <c r="A6" t="s">
        <v>14</v>
      </c>
      <c r="B6" t="s">
        <v>91</v>
      </c>
      <c r="C6">
        <v>1479000</v>
      </c>
      <c r="D6">
        <v>514600</v>
      </c>
      <c r="E6" t="s">
        <v>92</v>
      </c>
      <c r="F6">
        <v>0</v>
      </c>
      <c r="G6">
        <v>1</v>
      </c>
      <c r="H6" t="b">
        <v>1</v>
      </c>
      <c r="I6">
        <v>2563600</v>
      </c>
      <c r="J6">
        <v>0</v>
      </c>
      <c r="K6">
        <v>2</v>
      </c>
      <c r="L6">
        <v>4576</v>
      </c>
    </row>
    <row r="7" spans="1:12" x14ac:dyDescent="0.25">
      <c r="A7" t="s">
        <v>15</v>
      </c>
      <c r="B7" t="s">
        <v>91</v>
      </c>
      <c r="C7">
        <v>1022800</v>
      </c>
      <c r="D7">
        <v>663200</v>
      </c>
      <c r="E7" t="s">
        <v>92</v>
      </c>
      <c r="F7">
        <v>0</v>
      </c>
      <c r="G7">
        <v>1</v>
      </c>
      <c r="H7" t="b">
        <v>1</v>
      </c>
      <c r="I7">
        <v>2649300</v>
      </c>
      <c r="J7">
        <v>0</v>
      </c>
      <c r="K7">
        <v>2</v>
      </c>
      <c r="L7">
        <v>9152</v>
      </c>
    </row>
    <row r="8" spans="1:12" x14ac:dyDescent="0.25">
      <c r="A8" t="s">
        <v>16</v>
      </c>
      <c r="B8" t="s">
        <v>91</v>
      </c>
      <c r="C8">
        <v>2222400</v>
      </c>
      <c r="D8">
        <v>850800</v>
      </c>
      <c r="E8" t="s">
        <v>92</v>
      </c>
      <c r="F8">
        <v>0</v>
      </c>
      <c r="G8">
        <v>1</v>
      </c>
      <c r="H8" t="b">
        <v>1</v>
      </c>
      <c r="I8">
        <v>5781600</v>
      </c>
      <c r="J8">
        <v>0</v>
      </c>
      <c r="K8">
        <v>2</v>
      </c>
      <c r="L8">
        <v>18304</v>
      </c>
    </row>
    <row r="9" spans="1:12" x14ac:dyDescent="0.25">
      <c r="A9" t="s">
        <v>17</v>
      </c>
      <c r="B9" t="s">
        <v>91</v>
      </c>
      <c r="C9">
        <v>3720800</v>
      </c>
      <c r="D9">
        <v>1512500</v>
      </c>
      <c r="E9" t="s">
        <v>92</v>
      </c>
      <c r="F9">
        <v>0</v>
      </c>
      <c r="G9">
        <v>1</v>
      </c>
      <c r="H9" t="b">
        <v>1</v>
      </c>
      <c r="I9">
        <v>12071200</v>
      </c>
      <c r="J9">
        <v>0</v>
      </c>
      <c r="K9">
        <v>2</v>
      </c>
      <c r="L9">
        <v>36608</v>
      </c>
    </row>
    <row r="10" spans="1:12" x14ac:dyDescent="0.25">
      <c r="A10" t="s">
        <v>18</v>
      </c>
      <c r="B10" t="s">
        <v>91</v>
      </c>
      <c r="C10">
        <v>3043500</v>
      </c>
      <c r="D10">
        <v>2798500</v>
      </c>
      <c r="E10" t="s">
        <v>92</v>
      </c>
      <c r="F10">
        <v>0</v>
      </c>
      <c r="G10">
        <v>1</v>
      </c>
      <c r="H10" t="b">
        <v>1</v>
      </c>
      <c r="I10">
        <v>13991400</v>
      </c>
      <c r="J10">
        <v>0</v>
      </c>
      <c r="K10">
        <v>2</v>
      </c>
      <c r="L10">
        <v>73216</v>
      </c>
    </row>
    <row r="11" spans="1:12" x14ac:dyDescent="0.25">
      <c r="A11" t="s">
        <v>19</v>
      </c>
      <c r="B11" t="s">
        <v>91</v>
      </c>
      <c r="C11">
        <v>3885200</v>
      </c>
      <c r="D11">
        <v>6935800</v>
      </c>
      <c r="E11" t="s">
        <v>92</v>
      </c>
      <c r="F11">
        <v>0</v>
      </c>
      <c r="G11">
        <v>1</v>
      </c>
      <c r="H11" t="b">
        <v>1</v>
      </c>
      <c r="I11">
        <v>10034600</v>
      </c>
      <c r="J11">
        <v>0</v>
      </c>
      <c r="K11">
        <v>2</v>
      </c>
      <c r="L11">
        <v>146432</v>
      </c>
    </row>
    <row r="12" spans="1:12" x14ac:dyDescent="0.25">
      <c r="A12" t="s">
        <v>20</v>
      </c>
      <c r="B12" t="s">
        <v>91</v>
      </c>
      <c r="C12">
        <v>10376100</v>
      </c>
      <c r="D12">
        <v>6877000</v>
      </c>
      <c r="E12" t="s">
        <v>92</v>
      </c>
      <c r="F12">
        <v>0</v>
      </c>
      <c r="G12">
        <v>1</v>
      </c>
      <c r="H12" t="b">
        <v>1</v>
      </c>
      <c r="I12">
        <v>13547800</v>
      </c>
      <c r="J12">
        <v>0</v>
      </c>
      <c r="K12">
        <v>2</v>
      </c>
      <c r="L12">
        <v>292864</v>
      </c>
    </row>
    <row r="13" spans="1:12" x14ac:dyDescent="0.25">
      <c r="A13" t="s">
        <v>21</v>
      </c>
      <c r="B13" t="s">
        <v>91</v>
      </c>
      <c r="C13">
        <v>12340200</v>
      </c>
      <c r="D13">
        <v>12082200</v>
      </c>
      <c r="E13" t="s">
        <v>92</v>
      </c>
      <c r="F13">
        <v>0</v>
      </c>
      <c r="G13">
        <v>1</v>
      </c>
      <c r="H13" t="b">
        <v>1</v>
      </c>
      <c r="I13">
        <v>20600400</v>
      </c>
      <c r="J13">
        <v>0</v>
      </c>
      <c r="K13">
        <v>2</v>
      </c>
      <c r="L13">
        <v>585728</v>
      </c>
    </row>
    <row r="14" spans="1:12" x14ac:dyDescent="0.25">
      <c r="A14" t="s">
        <v>22</v>
      </c>
      <c r="B14" t="s">
        <v>91</v>
      </c>
      <c r="C14">
        <v>22003500</v>
      </c>
      <c r="D14">
        <v>22623600</v>
      </c>
      <c r="E14" t="s">
        <v>92</v>
      </c>
      <c r="F14">
        <v>0</v>
      </c>
      <c r="G14">
        <v>1</v>
      </c>
      <c r="H14" t="b">
        <v>1</v>
      </c>
      <c r="I14">
        <v>40132000</v>
      </c>
      <c r="J14">
        <v>0</v>
      </c>
      <c r="K14">
        <v>2</v>
      </c>
      <c r="L14">
        <v>1171456</v>
      </c>
    </row>
    <row r="15" spans="1:12" x14ac:dyDescent="0.25">
      <c r="A15" t="s">
        <v>23</v>
      </c>
      <c r="B15" t="s">
        <v>91</v>
      </c>
      <c r="C15">
        <v>39256000</v>
      </c>
      <c r="D15">
        <v>42704300</v>
      </c>
      <c r="E15" t="s">
        <v>92</v>
      </c>
      <c r="F15">
        <v>0</v>
      </c>
      <c r="G15">
        <v>1</v>
      </c>
      <c r="H15" t="b">
        <v>1</v>
      </c>
      <c r="I15">
        <v>76192000</v>
      </c>
      <c r="J15">
        <v>0</v>
      </c>
      <c r="K15">
        <v>2</v>
      </c>
      <c r="L15">
        <v>2342912</v>
      </c>
    </row>
    <row r="16" spans="1:12" x14ac:dyDescent="0.25">
      <c r="A16" t="s">
        <v>24</v>
      </c>
      <c r="B16" t="s">
        <v>91</v>
      </c>
      <c r="C16">
        <v>72608900</v>
      </c>
      <c r="D16">
        <v>74779300</v>
      </c>
      <c r="E16" t="s">
        <v>92</v>
      </c>
      <c r="F16">
        <v>0</v>
      </c>
      <c r="G16">
        <v>1</v>
      </c>
      <c r="H16" t="b">
        <v>0</v>
      </c>
      <c r="I16">
        <v>135033900</v>
      </c>
      <c r="J16">
        <v>0</v>
      </c>
      <c r="K16">
        <v>2</v>
      </c>
      <c r="L16">
        <v>4685824</v>
      </c>
    </row>
    <row r="17" spans="1:12" x14ac:dyDescent="0.25">
      <c r="A17" t="s">
        <v>25</v>
      </c>
      <c r="B17" t="s">
        <v>91</v>
      </c>
      <c r="C17">
        <v>149512600</v>
      </c>
      <c r="D17">
        <v>152366100</v>
      </c>
      <c r="E17" t="s">
        <v>92</v>
      </c>
      <c r="F17">
        <v>0</v>
      </c>
      <c r="G17">
        <v>1</v>
      </c>
      <c r="H17" t="b">
        <v>1</v>
      </c>
      <c r="I17">
        <v>281698000</v>
      </c>
      <c r="J17">
        <v>0</v>
      </c>
      <c r="K17">
        <v>2</v>
      </c>
      <c r="L17">
        <v>9371648</v>
      </c>
    </row>
    <row r="18" spans="1:12" x14ac:dyDescent="0.25">
      <c r="A18" t="s">
        <v>26</v>
      </c>
      <c r="B18" t="s">
        <v>91</v>
      </c>
      <c r="C18">
        <v>291080400</v>
      </c>
      <c r="D18">
        <v>359664300</v>
      </c>
      <c r="E18" t="s">
        <v>92</v>
      </c>
      <c r="F18">
        <v>0</v>
      </c>
      <c r="G18">
        <v>1</v>
      </c>
      <c r="H18" t="b">
        <v>1</v>
      </c>
      <c r="I18">
        <v>550413200</v>
      </c>
      <c r="J18">
        <v>0</v>
      </c>
      <c r="K18">
        <v>2</v>
      </c>
      <c r="L18">
        <v>18743296</v>
      </c>
    </row>
    <row r="19" spans="1:12" x14ac:dyDescent="0.25">
      <c r="A19" t="s">
        <v>27</v>
      </c>
      <c r="B19" t="s">
        <v>91</v>
      </c>
      <c r="C19">
        <v>584368000</v>
      </c>
      <c r="D19">
        <v>594860700</v>
      </c>
      <c r="E19" t="s">
        <v>92</v>
      </c>
      <c r="F19">
        <v>0</v>
      </c>
      <c r="G19">
        <v>1</v>
      </c>
      <c r="H19" t="b">
        <v>1</v>
      </c>
      <c r="I19">
        <v>1073065700</v>
      </c>
      <c r="J19">
        <v>0</v>
      </c>
      <c r="K19">
        <v>2</v>
      </c>
      <c r="L19">
        <v>37486592</v>
      </c>
    </row>
    <row r="20" spans="1:12" x14ac:dyDescent="0.25">
      <c r="A20" t="s">
        <v>28</v>
      </c>
      <c r="B20" t="s">
        <v>91</v>
      </c>
      <c r="C20">
        <v>1144477700</v>
      </c>
      <c r="D20">
        <v>1235754400</v>
      </c>
      <c r="E20" t="s">
        <v>92</v>
      </c>
      <c r="F20">
        <v>0</v>
      </c>
      <c r="G20">
        <v>1</v>
      </c>
      <c r="H20" t="b">
        <v>0</v>
      </c>
      <c r="I20">
        <v>2020096900</v>
      </c>
      <c r="J20">
        <v>0</v>
      </c>
      <c r="K20">
        <v>2</v>
      </c>
      <c r="L20">
        <v>74973184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87568-D7E7-41FD-A95A-A089D01656CE}">
  <dimension ref="A1:D21"/>
  <sheetViews>
    <sheetView zoomScale="125" workbookViewId="0">
      <selection activeCell="O10" sqref="O10"/>
    </sheetView>
  </sheetViews>
  <sheetFormatPr defaultRowHeight="15" x14ac:dyDescent="0.25"/>
  <cols>
    <col min="1" max="2" width="12.140625" bestFit="1" customWidth="1"/>
    <col min="3" max="3" width="10" bestFit="1" customWidth="1"/>
    <col min="4" max="4" width="12.85546875" bestFit="1" customWidth="1"/>
  </cols>
  <sheetData>
    <row r="1" spans="1:4" x14ac:dyDescent="0.25">
      <c r="B1">
        <v>1000000000</v>
      </c>
    </row>
    <row r="2" spans="1:4" x14ac:dyDescent="0.25">
      <c r="A2" t="s">
        <v>108</v>
      </c>
      <c r="C2" t="s">
        <v>107</v>
      </c>
      <c r="D2" t="s">
        <v>109</v>
      </c>
    </row>
    <row r="3" spans="1:4" x14ac:dyDescent="0.25">
      <c r="A3" s="4">
        <v>1637000</v>
      </c>
      <c r="C3" s="11">
        <v>286</v>
      </c>
      <c r="D3">
        <f>A3/$B$1</f>
        <v>1.637E-3</v>
      </c>
    </row>
    <row r="4" spans="1:4" x14ac:dyDescent="0.25">
      <c r="A4" s="5">
        <v>896600</v>
      </c>
      <c r="C4" s="10">
        <v>572</v>
      </c>
      <c r="D4">
        <f t="shared" ref="D4:D21" si="0">A4/$B$1</f>
        <v>8.966E-4</v>
      </c>
    </row>
    <row r="5" spans="1:4" x14ac:dyDescent="0.25">
      <c r="A5" s="4">
        <v>1059000</v>
      </c>
      <c r="C5" s="11">
        <v>1144</v>
      </c>
      <c r="D5">
        <f t="shared" si="0"/>
        <v>1.059E-3</v>
      </c>
    </row>
    <row r="6" spans="1:4" x14ac:dyDescent="0.25">
      <c r="A6" s="5">
        <v>1204500</v>
      </c>
      <c r="C6" s="10">
        <v>2288</v>
      </c>
      <c r="D6">
        <f t="shared" si="0"/>
        <v>1.2045000000000001E-3</v>
      </c>
    </row>
    <row r="7" spans="1:4" x14ac:dyDescent="0.25">
      <c r="A7" s="4">
        <v>2563600</v>
      </c>
      <c r="C7" s="11">
        <v>4576</v>
      </c>
      <c r="D7">
        <f t="shared" si="0"/>
        <v>2.5636000000000001E-3</v>
      </c>
    </row>
    <row r="8" spans="1:4" x14ac:dyDescent="0.25">
      <c r="A8" s="5">
        <v>2649300</v>
      </c>
      <c r="C8" s="10">
        <v>9152</v>
      </c>
      <c r="D8">
        <f t="shared" si="0"/>
        <v>2.6492999999999998E-3</v>
      </c>
    </row>
    <row r="9" spans="1:4" x14ac:dyDescent="0.25">
      <c r="A9" s="4">
        <v>5781600</v>
      </c>
      <c r="C9" s="11">
        <v>18304</v>
      </c>
      <c r="D9">
        <f t="shared" si="0"/>
        <v>5.7815999999999996E-3</v>
      </c>
    </row>
    <row r="10" spans="1:4" x14ac:dyDescent="0.25">
      <c r="A10" s="5">
        <v>12071200</v>
      </c>
      <c r="C10" s="10">
        <v>36608</v>
      </c>
      <c r="D10">
        <f t="shared" si="0"/>
        <v>1.2071200000000001E-2</v>
      </c>
    </row>
    <row r="11" spans="1:4" x14ac:dyDescent="0.25">
      <c r="A11" s="4">
        <v>13991400</v>
      </c>
      <c r="C11" s="11">
        <v>73216</v>
      </c>
      <c r="D11">
        <f t="shared" si="0"/>
        <v>1.3991399999999999E-2</v>
      </c>
    </row>
    <row r="12" spans="1:4" x14ac:dyDescent="0.25">
      <c r="A12" s="5">
        <v>10034600</v>
      </c>
      <c r="C12" s="10">
        <v>146432</v>
      </c>
      <c r="D12">
        <f t="shared" si="0"/>
        <v>1.0034599999999999E-2</v>
      </c>
    </row>
    <row r="13" spans="1:4" x14ac:dyDescent="0.25">
      <c r="A13" s="4">
        <v>13547800</v>
      </c>
      <c r="C13" s="11">
        <v>292864</v>
      </c>
      <c r="D13">
        <f t="shared" si="0"/>
        <v>1.35478E-2</v>
      </c>
    </row>
    <row r="14" spans="1:4" x14ac:dyDescent="0.25">
      <c r="A14" s="5">
        <v>20600400</v>
      </c>
      <c r="C14" s="10">
        <v>585728</v>
      </c>
      <c r="D14">
        <f t="shared" si="0"/>
        <v>2.0600400000000001E-2</v>
      </c>
    </row>
    <row r="15" spans="1:4" x14ac:dyDescent="0.25">
      <c r="A15" s="4">
        <v>40132000</v>
      </c>
      <c r="C15" s="11">
        <v>1171456</v>
      </c>
      <c r="D15">
        <f t="shared" si="0"/>
        <v>4.0132000000000001E-2</v>
      </c>
    </row>
    <row r="16" spans="1:4" x14ac:dyDescent="0.25">
      <c r="A16" s="5">
        <v>76192000</v>
      </c>
      <c r="C16" s="10">
        <v>2342912</v>
      </c>
      <c r="D16">
        <f t="shared" si="0"/>
        <v>7.6191999999999996E-2</v>
      </c>
    </row>
    <row r="17" spans="1:4" x14ac:dyDescent="0.25">
      <c r="A17" s="4">
        <v>135033900</v>
      </c>
      <c r="C17" s="11">
        <v>4685824</v>
      </c>
      <c r="D17">
        <f t="shared" si="0"/>
        <v>0.13503390000000001</v>
      </c>
    </row>
    <row r="18" spans="1:4" x14ac:dyDescent="0.25">
      <c r="A18" s="5">
        <v>281698000</v>
      </c>
      <c r="C18" s="10">
        <v>9371648</v>
      </c>
      <c r="D18">
        <f t="shared" si="0"/>
        <v>0.281698</v>
      </c>
    </row>
    <row r="19" spans="1:4" x14ac:dyDescent="0.25">
      <c r="A19" s="4">
        <v>550413200</v>
      </c>
      <c r="C19" s="11">
        <v>18743296</v>
      </c>
      <c r="D19">
        <f t="shared" si="0"/>
        <v>0.55041320000000005</v>
      </c>
    </row>
    <row r="20" spans="1:4" x14ac:dyDescent="0.25">
      <c r="A20" s="5">
        <v>1073065700</v>
      </c>
      <c r="C20" s="10">
        <v>37486592</v>
      </c>
      <c r="D20">
        <f t="shared" si="0"/>
        <v>1.0730656999999999</v>
      </c>
    </row>
    <row r="21" spans="1:4" x14ac:dyDescent="0.25">
      <c r="A21" s="4">
        <v>2020096900</v>
      </c>
      <c r="C21" s="11">
        <v>74973184</v>
      </c>
      <c r="D21">
        <f t="shared" si="0"/>
        <v>2.0200969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F36827-3EFD-4219-A5E0-ECF9FAD122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done usefull data</vt:lpstr>
      <vt:lpstr>done all data</vt:lpstr>
      <vt:lpstr>Attacker</vt:lpstr>
      <vt:lpstr>Enkryktion</vt:lpstr>
      <vt:lpstr>Dekrytpion</vt:lpstr>
      <vt:lpstr>FrekvensDistrubtion</vt:lpstr>
      <vt:lpstr>BigOdata</vt:lpstr>
      <vt:lpstr>BigO 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Vrigborn Anton</dc:creator>
  <cp:lastModifiedBy>Vrigborn Anton</cp:lastModifiedBy>
  <dcterms:created xsi:type="dcterms:W3CDTF">2023-11-05T15:11:22Z</dcterms:created>
  <dcterms:modified xsi:type="dcterms:W3CDTF">2024-02-14T07:53:06Z</dcterms:modified>
</cp:coreProperties>
</file>